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19440" windowHeight="13140" activeTab="3"/>
  </bookViews>
  <sheets>
    <sheet name="کاهش فرسایش خاک" sheetId="16" r:id="rId1"/>
    <sheet name="آبخیزداری" sheetId="17" r:id="rId2"/>
    <sheet name="بیابانزدایی" sheetId="18" r:id="rId3"/>
    <sheet name="مرتع" sheetId="19" r:id="rId4"/>
  </sheets>
  <definedNames>
    <definedName name="_xlnm.Print_Area" localSheetId="1">آبخیزداری!$B$2:$L$39</definedName>
    <definedName name="_xlnm.Print_Area" localSheetId="2">بیابانزدایی!$B$2:$L$311</definedName>
    <definedName name="_xlnm.Print_Area" localSheetId="0">'کاهش فرسایش خاک'!$B$2:$L$73</definedName>
    <definedName name="_xlnm.Print_Area" localSheetId="3">مرتع!$B$2:$L$481</definedName>
    <definedName name="Z_C945F9D9_A045_4925_90B4_12CB4095ECAD_.wvu.Rows" localSheetId="1" hidden="1">#REF!</definedName>
    <definedName name="Z_C945F9D9_A045_4925_90B4_12CB4095ECAD_.wvu.Rows" localSheetId="2" hidden="1">#REF!</definedName>
    <definedName name="Z_C945F9D9_A045_4925_90B4_12CB4095ECAD_.wvu.Rows" localSheetId="3" hidden="1">#REF!</definedName>
    <definedName name="Z_C945F9D9_A045_4925_90B4_12CB4095ECAD_.wvu.Rows" hidden="1">#REF!</definedName>
  </definedNames>
  <calcPr calcId="145621"/>
</workbook>
</file>

<file path=xl/calcChain.xml><?xml version="1.0" encoding="utf-8"?>
<calcChain xmlns="http://schemas.openxmlformats.org/spreadsheetml/2006/main">
  <c r="H481" i="19" l="1"/>
  <c r="I481" i="19"/>
  <c r="J481" i="19"/>
  <c r="K481" i="19"/>
  <c r="L481" i="19"/>
  <c r="H480" i="19"/>
  <c r="I480" i="19"/>
  <c r="J480" i="19"/>
  <c r="K480" i="19"/>
  <c r="L480" i="19"/>
  <c r="H479" i="19"/>
  <c r="I479" i="19"/>
  <c r="J479" i="19"/>
  <c r="K479" i="19"/>
  <c r="L479" i="19"/>
  <c r="H478" i="19"/>
  <c r="I478" i="19"/>
  <c r="J478" i="19"/>
  <c r="K478" i="19"/>
  <c r="L478" i="19"/>
  <c r="H477" i="19"/>
  <c r="I477" i="19"/>
  <c r="J477" i="19"/>
  <c r="K477" i="19"/>
  <c r="L477" i="19"/>
  <c r="H476" i="19"/>
  <c r="I476" i="19"/>
  <c r="J476" i="19"/>
  <c r="K476" i="19"/>
  <c r="L476" i="19"/>
  <c r="H475" i="19"/>
  <c r="I475" i="19"/>
  <c r="J475" i="19"/>
  <c r="K475" i="19"/>
  <c r="L475" i="19"/>
  <c r="H474" i="19"/>
  <c r="I474" i="19"/>
  <c r="J474" i="19"/>
  <c r="K474" i="19"/>
  <c r="L474" i="19"/>
  <c r="H473" i="19"/>
  <c r="I473" i="19"/>
  <c r="J473" i="19"/>
  <c r="K473" i="19"/>
  <c r="L473" i="19"/>
  <c r="H472" i="19"/>
  <c r="I472" i="19"/>
  <c r="J472" i="19"/>
  <c r="K472" i="19"/>
  <c r="L472" i="19"/>
  <c r="H471" i="19"/>
  <c r="I471" i="19"/>
  <c r="J471" i="19"/>
  <c r="K471" i="19"/>
  <c r="L471" i="19"/>
  <c r="H470" i="19"/>
  <c r="I470" i="19"/>
  <c r="J470" i="19"/>
  <c r="K470" i="19"/>
  <c r="L470" i="19"/>
  <c r="H469" i="19"/>
  <c r="I469" i="19"/>
  <c r="J469" i="19"/>
  <c r="K469" i="19"/>
  <c r="L469" i="19"/>
  <c r="H468" i="19"/>
  <c r="I468" i="19"/>
  <c r="J468" i="19"/>
  <c r="K468" i="19"/>
  <c r="L468" i="19"/>
  <c r="G469" i="19"/>
  <c r="G470" i="19"/>
  <c r="G471" i="19"/>
  <c r="G472" i="19"/>
  <c r="G473" i="19"/>
  <c r="G474" i="19"/>
  <c r="G475" i="19"/>
  <c r="G476" i="19"/>
  <c r="G477" i="19"/>
  <c r="G478" i="19"/>
  <c r="G479" i="19"/>
  <c r="G480" i="19"/>
  <c r="G481" i="19"/>
  <c r="G468" i="19"/>
  <c r="H311" i="18"/>
  <c r="I311" i="18"/>
  <c r="J311" i="18"/>
  <c r="K311" i="18"/>
  <c r="L311" i="18"/>
  <c r="H310" i="18"/>
  <c r="I310" i="18"/>
  <c r="J310" i="18"/>
  <c r="K310" i="18"/>
  <c r="L310" i="18"/>
  <c r="H309" i="18"/>
  <c r="I309" i="18"/>
  <c r="J309" i="18"/>
  <c r="K309" i="18"/>
  <c r="L309" i="18"/>
  <c r="H308" i="18"/>
  <c r="I308" i="18"/>
  <c r="J308" i="18"/>
  <c r="K308" i="18"/>
  <c r="L308" i="18"/>
  <c r="H307" i="18"/>
  <c r="I307" i="18"/>
  <c r="J307" i="18"/>
  <c r="K307" i="18"/>
  <c r="L307" i="18"/>
  <c r="H306" i="18"/>
  <c r="I306" i="18"/>
  <c r="J306" i="18"/>
  <c r="K306" i="18"/>
  <c r="L306" i="18"/>
  <c r="H305" i="18"/>
  <c r="I305" i="18"/>
  <c r="J305" i="18"/>
  <c r="K305" i="18"/>
  <c r="L305" i="18"/>
  <c r="H304" i="18"/>
  <c r="I304" i="18"/>
  <c r="J304" i="18"/>
  <c r="K304" i="18"/>
  <c r="L304" i="18"/>
  <c r="H303" i="18"/>
  <c r="I303" i="18"/>
  <c r="J303" i="18"/>
  <c r="K303" i="18"/>
  <c r="L303" i="18"/>
  <c r="G305" i="18"/>
  <c r="G306" i="18"/>
  <c r="G307" i="18"/>
  <c r="G308" i="18"/>
  <c r="G309" i="18"/>
  <c r="G310" i="18"/>
  <c r="G311" i="18"/>
  <c r="G304" i="18"/>
  <c r="G303" i="18"/>
  <c r="H71" i="16" l="1"/>
  <c r="I71" i="16"/>
  <c r="J71" i="16"/>
  <c r="K71" i="16"/>
  <c r="G71" i="16"/>
  <c r="H69" i="16"/>
  <c r="I69" i="16"/>
  <c r="J69" i="16"/>
  <c r="K69" i="16"/>
  <c r="G69" i="16"/>
  <c r="H67" i="16"/>
  <c r="I67" i="16"/>
  <c r="J67" i="16"/>
  <c r="K67" i="16"/>
  <c r="G67" i="16"/>
  <c r="H65" i="16"/>
  <c r="I65" i="16"/>
  <c r="J65" i="16"/>
  <c r="K65" i="16"/>
  <c r="G65" i="16"/>
  <c r="H63" i="16"/>
  <c r="I63" i="16"/>
  <c r="J63" i="16"/>
  <c r="K63" i="16"/>
  <c r="G63" i="16"/>
  <c r="H61" i="16"/>
  <c r="I61" i="16"/>
  <c r="J61" i="16"/>
  <c r="K61" i="16"/>
  <c r="G61" i="16"/>
  <c r="H59" i="16"/>
  <c r="I59" i="16"/>
  <c r="J59" i="16"/>
  <c r="K59" i="16"/>
  <c r="G59" i="16"/>
  <c r="H57" i="16"/>
  <c r="I57" i="16"/>
  <c r="J57" i="16"/>
  <c r="K57" i="16"/>
  <c r="G57" i="16"/>
  <c r="H55" i="16"/>
  <c r="I55" i="16"/>
  <c r="J55" i="16"/>
  <c r="K55" i="16"/>
  <c r="G55" i="16"/>
  <c r="H53" i="16"/>
  <c r="I53" i="16"/>
  <c r="J53" i="16"/>
  <c r="K53" i="16"/>
  <c r="G53" i="16"/>
  <c r="H51" i="16"/>
  <c r="I51" i="16"/>
  <c r="J51" i="16"/>
  <c r="K51" i="16"/>
  <c r="G51" i="16"/>
  <c r="H49" i="16"/>
  <c r="I49" i="16"/>
  <c r="J49" i="16"/>
  <c r="K49" i="16"/>
  <c r="G49" i="16"/>
  <c r="H47" i="16"/>
  <c r="I47" i="16"/>
  <c r="J47" i="16"/>
  <c r="K47" i="16"/>
  <c r="G47" i="16"/>
  <c r="H45" i="16"/>
  <c r="I45" i="16"/>
  <c r="J45" i="16"/>
  <c r="K45" i="16"/>
  <c r="G45" i="16"/>
  <c r="H43" i="16"/>
  <c r="I43" i="16"/>
  <c r="J43" i="16"/>
  <c r="K43" i="16"/>
  <c r="G43" i="16"/>
  <c r="H41" i="16"/>
  <c r="I41" i="16"/>
  <c r="J41" i="16"/>
  <c r="K41" i="16"/>
  <c r="G41" i="16"/>
  <c r="H39" i="16"/>
  <c r="I39" i="16"/>
  <c r="J39" i="16"/>
  <c r="K39" i="16"/>
  <c r="G39" i="16"/>
  <c r="H37" i="16"/>
  <c r="I37" i="16"/>
  <c r="J37" i="16"/>
  <c r="K37" i="16"/>
  <c r="G37" i="16"/>
  <c r="H35" i="16"/>
  <c r="I35" i="16"/>
  <c r="J35" i="16"/>
  <c r="K35" i="16"/>
  <c r="G35" i="16"/>
  <c r="H33" i="16"/>
  <c r="I33" i="16"/>
  <c r="J33" i="16"/>
  <c r="K33" i="16"/>
  <c r="G33" i="16"/>
  <c r="H31" i="16"/>
  <c r="I31" i="16"/>
  <c r="J31" i="16"/>
  <c r="K31" i="16"/>
  <c r="G31" i="16"/>
  <c r="H29" i="16"/>
  <c r="I29" i="16"/>
  <c r="J29" i="16"/>
  <c r="K29" i="16"/>
  <c r="G29" i="16"/>
  <c r="H27" i="16"/>
  <c r="I27" i="16"/>
  <c r="J27" i="16"/>
  <c r="K27" i="16"/>
  <c r="G27" i="16"/>
  <c r="H25" i="16"/>
  <c r="I25" i="16"/>
  <c r="J25" i="16"/>
  <c r="K25" i="16"/>
  <c r="G25" i="16"/>
  <c r="H23" i="16"/>
  <c r="I23" i="16"/>
  <c r="J23" i="16"/>
  <c r="K23" i="16"/>
  <c r="G23" i="16"/>
  <c r="H21" i="16"/>
  <c r="I21" i="16"/>
  <c r="J21" i="16"/>
  <c r="K21" i="16"/>
  <c r="G21" i="16"/>
  <c r="H19" i="16"/>
  <c r="I19" i="16"/>
  <c r="J19" i="16"/>
  <c r="K19" i="16"/>
  <c r="G19" i="16"/>
  <c r="H17" i="16"/>
  <c r="I17" i="16"/>
  <c r="J17" i="16"/>
  <c r="K17" i="16"/>
  <c r="G17" i="16"/>
  <c r="H15" i="16"/>
  <c r="I15" i="16"/>
  <c r="J15" i="16"/>
  <c r="K15" i="16"/>
  <c r="G15" i="16"/>
  <c r="H13" i="16"/>
  <c r="I13" i="16"/>
  <c r="J13" i="16"/>
  <c r="K13" i="16"/>
  <c r="G13" i="16"/>
  <c r="H11" i="16"/>
  <c r="I11" i="16"/>
  <c r="J11" i="16"/>
  <c r="K11" i="16"/>
  <c r="G11" i="16"/>
  <c r="H9" i="16"/>
  <c r="I9" i="16"/>
  <c r="J9" i="16"/>
  <c r="K9" i="16"/>
  <c r="G9" i="16"/>
  <c r="H7" i="16"/>
  <c r="I7" i="16"/>
  <c r="J7" i="16"/>
  <c r="K7" i="16"/>
  <c r="G7" i="16"/>
  <c r="H72" i="16"/>
  <c r="I72" i="16"/>
  <c r="J72" i="16"/>
  <c r="K72" i="16"/>
  <c r="G72" i="16"/>
  <c r="H70" i="16"/>
  <c r="I70" i="16"/>
  <c r="J70" i="16"/>
  <c r="K70" i="16"/>
  <c r="G70" i="16"/>
  <c r="H68" i="16"/>
  <c r="I68" i="16"/>
  <c r="J68" i="16"/>
  <c r="K68" i="16"/>
  <c r="G68" i="16"/>
  <c r="H66" i="16"/>
  <c r="I66" i="16"/>
  <c r="J66" i="16"/>
  <c r="K66" i="16"/>
  <c r="G66" i="16"/>
  <c r="K64" i="16"/>
  <c r="J64" i="16"/>
  <c r="I64" i="16"/>
  <c r="H64" i="16"/>
  <c r="G64" i="16"/>
  <c r="K62" i="16"/>
  <c r="J62" i="16"/>
  <c r="I62" i="16"/>
  <c r="H62" i="16"/>
  <c r="G62" i="16"/>
  <c r="H60" i="16"/>
  <c r="I60" i="16"/>
  <c r="J60" i="16"/>
  <c r="K60" i="16"/>
  <c r="G60" i="16"/>
  <c r="H58" i="16"/>
  <c r="I58" i="16"/>
  <c r="J58" i="16"/>
  <c r="K58" i="16"/>
  <c r="G58" i="16"/>
  <c r="H56" i="16"/>
  <c r="I56" i="16"/>
  <c r="J56" i="16"/>
  <c r="K56" i="16"/>
  <c r="G56" i="16"/>
  <c r="H54" i="16"/>
  <c r="I54" i="16"/>
  <c r="J54" i="16"/>
  <c r="K54" i="16"/>
  <c r="G54" i="16"/>
  <c r="H52" i="16"/>
  <c r="I52" i="16"/>
  <c r="J52" i="16"/>
  <c r="K52" i="16"/>
  <c r="G52" i="16"/>
  <c r="H50" i="16"/>
  <c r="I50" i="16"/>
  <c r="J50" i="16"/>
  <c r="K50" i="16"/>
  <c r="G50" i="16"/>
  <c r="H48" i="16"/>
  <c r="I48" i="16"/>
  <c r="J48" i="16"/>
  <c r="K48" i="16"/>
  <c r="G48" i="16"/>
  <c r="H46" i="16"/>
  <c r="I46" i="16"/>
  <c r="J46" i="16"/>
  <c r="K46" i="16"/>
  <c r="G46" i="16"/>
  <c r="H44" i="16"/>
  <c r="I44" i="16"/>
  <c r="J44" i="16"/>
  <c r="K44" i="16"/>
  <c r="G44" i="16"/>
  <c r="H42" i="16"/>
  <c r="I42" i="16"/>
  <c r="J42" i="16"/>
  <c r="K42" i="16"/>
  <c r="G42" i="16"/>
  <c r="H40" i="16"/>
  <c r="I40" i="16"/>
  <c r="J40" i="16"/>
  <c r="K40" i="16"/>
  <c r="G40" i="16"/>
  <c r="H38" i="16"/>
  <c r="I38" i="16"/>
  <c r="J38" i="16"/>
  <c r="K38" i="16"/>
  <c r="G38" i="16"/>
  <c r="H36" i="16"/>
  <c r="I36" i="16"/>
  <c r="J36" i="16"/>
  <c r="K36" i="16"/>
  <c r="G36" i="16"/>
  <c r="H34" i="16"/>
  <c r="I34" i="16"/>
  <c r="J34" i="16"/>
  <c r="K34" i="16"/>
  <c r="G34" i="16"/>
  <c r="H32" i="16"/>
  <c r="I32" i="16"/>
  <c r="J32" i="16"/>
  <c r="K32" i="16"/>
  <c r="G32" i="16"/>
  <c r="H30" i="16"/>
  <c r="I30" i="16"/>
  <c r="J30" i="16"/>
  <c r="K30" i="16"/>
  <c r="G30" i="16"/>
  <c r="H28" i="16"/>
  <c r="I28" i="16"/>
  <c r="J28" i="16"/>
  <c r="K28" i="16"/>
  <c r="G28" i="16"/>
  <c r="H26" i="16"/>
  <c r="I26" i="16"/>
  <c r="J26" i="16"/>
  <c r="K26" i="16"/>
  <c r="G26" i="16"/>
  <c r="H24" i="16"/>
  <c r="I24" i="16"/>
  <c r="J24" i="16"/>
  <c r="K24" i="16"/>
  <c r="G24" i="16"/>
  <c r="H22" i="16"/>
  <c r="I22" i="16"/>
  <c r="J22" i="16"/>
  <c r="K22" i="16"/>
  <c r="G22" i="16"/>
  <c r="H20" i="16"/>
  <c r="I20" i="16"/>
  <c r="J20" i="16"/>
  <c r="K20" i="16"/>
  <c r="G20" i="16"/>
  <c r="H18" i="16"/>
  <c r="I18" i="16"/>
  <c r="J18" i="16"/>
  <c r="K18" i="16"/>
  <c r="G18" i="16"/>
  <c r="H16" i="16"/>
  <c r="I16" i="16"/>
  <c r="J16" i="16"/>
  <c r="K16" i="16"/>
  <c r="G16" i="16"/>
  <c r="H14" i="16"/>
  <c r="I14" i="16"/>
  <c r="J14" i="16"/>
  <c r="K14" i="16"/>
  <c r="G14" i="16"/>
  <c r="H12" i="16"/>
  <c r="I12" i="16"/>
  <c r="J12" i="16"/>
  <c r="K12" i="16"/>
  <c r="G12" i="16"/>
  <c r="H10" i="16"/>
  <c r="I10" i="16"/>
  <c r="J10" i="16"/>
  <c r="K10" i="16"/>
  <c r="G10" i="16"/>
  <c r="H8" i="16"/>
  <c r="I8" i="16"/>
  <c r="J8" i="16"/>
  <c r="K8" i="16"/>
  <c r="G8" i="16"/>
  <c r="H6" i="16"/>
  <c r="I6" i="16"/>
  <c r="J6" i="16"/>
  <c r="K6" i="16"/>
  <c r="G6" i="16"/>
  <c r="L299" i="18" l="1"/>
  <c r="L290" i="18"/>
  <c r="L281" i="18"/>
  <c r="L272" i="18"/>
  <c r="L227" i="18"/>
  <c r="L200" i="18"/>
  <c r="L191" i="18"/>
  <c r="L173" i="18"/>
  <c r="L164" i="18"/>
  <c r="L155" i="18"/>
  <c r="L146" i="18"/>
  <c r="L137" i="18"/>
  <c r="L119" i="18"/>
  <c r="L110" i="18"/>
  <c r="L101" i="18"/>
  <c r="L92" i="18"/>
  <c r="L74" i="18"/>
  <c r="L65" i="18"/>
  <c r="L56" i="18"/>
  <c r="L47" i="18"/>
  <c r="L38" i="18"/>
  <c r="L20" i="18"/>
  <c r="L8" i="18" l="1"/>
  <c r="L9" i="18"/>
  <c r="L10" i="18"/>
  <c r="L11" i="18"/>
  <c r="L12" i="18"/>
  <c r="L13" i="18"/>
  <c r="L14" i="18"/>
  <c r="L15" i="18"/>
  <c r="L16" i="18"/>
  <c r="L17" i="18"/>
  <c r="L18" i="18"/>
  <c r="L19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9" i="18"/>
  <c r="L40" i="18"/>
  <c r="L41" i="18"/>
  <c r="L42" i="18"/>
  <c r="L43" i="18"/>
  <c r="L44" i="18"/>
  <c r="L45" i="18"/>
  <c r="L46" i="18"/>
  <c r="L48" i="18"/>
  <c r="L49" i="18"/>
  <c r="L50" i="18"/>
  <c r="L51" i="18"/>
  <c r="L52" i="18"/>
  <c r="L53" i="18"/>
  <c r="L54" i="18"/>
  <c r="L55" i="18"/>
  <c r="L57" i="18"/>
  <c r="L58" i="18"/>
  <c r="L59" i="18"/>
  <c r="L60" i="18"/>
  <c r="L61" i="18"/>
  <c r="L62" i="18"/>
  <c r="L63" i="18"/>
  <c r="L64" i="18"/>
  <c r="L66" i="18"/>
  <c r="L67" i="18"/>
  <c r="L68" i="18"/>
  <c r="L69" i="18"/>
  <c r="L70" i="18"/>
  <c r="L71" i="18"/>
  <c r="L72" i="18"/>
  <c r="L73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89" i="18"/>
  <c r="L90" i="18"/>
  <c r="L91" i="18"/>
  <c r="L93" i="18"/>
  <c r="L94" i="18"/>
  <c r="L95" i="18"/>
  <c r="L96" i="18"/>
  <c r="L97" i="18"/>
  <c r="L98" i="18"/>
  <c r="L99" i="18"/>
  <c r="L100" i="18"/>
  <c r="L102" i="18"/>
  <c r="L103" i="18"/>
  <c r="L104" i="18"/>
  <c r="L105" i="18"/>
  <c r="L106" i="18"/>
  <c r="L107" i="18"/>
  <c r="L108" i="18"/>
  <c r="L109" i="18"/>
  <c r="L111" i="18"/>
  <c r="L112" i="18"/>
  <c r="L113" i="18"/>
  <c r="L114" i="18"/>
  <c r="L115" i="18"/>
  <c r="L116" i="18"/>
  <c r="L117" i="18"/>
  <c r="L118" i="18"/>
  <c r="L120" i="18"/>
  <c r="L121" i="18"/>
  <c r="L122" i="18"/>
  <c r="L123" i="18"/>
  <c r="L124" i="18"/>
  <c r="L125" i="18"/>
  <c r="L126" i="18"/>
  <c r="L127" i="18"/>
  <c r="L128" i="18"/>
  <c r="L129" i="18"/>
  <c r="L130" i="18"/>
  <c r="L131" i="18"/>
  <c r="L132" i="18"/>
  <c r="L133" i="18"/>
  <c r="L134" i="18"/>
  <c r="L135" i="18"/>
  <c r="L136" i="18"/>
  <c r="L138" i="18"/>
  <c r="L139" i="18"/>
  <c r="L140" i="18"/>
  <c r="L141" i="18"/>
  <c r="L142" i="18"/>
  <c r="L143" i="18"/>
  <c r="L144" i="18"/>
  <c r="L145" i="18"/>
  <c r="L147" i="18"/>
  <c r="L148" i="18"/>
  <c r="L149" i="18"/>
  <c r="L150" i="18"/>
  <c r="L151" i="18"/>
  <c r="L152" i="18"/>
  <c r="L153" i="18"/>
  <c r="L154" i="18"/>
  <c r="L156" i="18"/>
  <c r="L157" i="18"/>
  <c r="L158" i="18"/>
  <c r="L159" i="18"/>
  <c r="L160" i="18"/>
  <c r="L161" i="18"/>
  <c r="L162" i="18"/>
  <c r="L163" i="18"/>
  <c r="L165" i="18"/>
  <c r="L166" i="18"/>
  <c r="L167" i="18"/>
  <c r="L168" i="18"/>
  <c r="L169" i="18"/>
  <c r="L170" i="18"/>
  <c r="L171" i="18"/>
  <c r="L172" i="18"/>
  <c r="L174" i="18"/>
  <c r="L175" i="18"/>
  <c r="L176" i="18"/>
  <c r="L177" i="18"/>
  <c r="L178" i="18"/>
  <c r="L179" i="18"/>
  <c r="L180" i="18"/>
  <c r="L181" i="18"/>
  <c r="L182" i="18"/>
  <c r="L183" i="18"/>
  <c r="L184" i="18"/>
  <c r="L185" i="18"/>
  <c r="L186" i="18"/>
  <c r="L187" i="18"/>
  <c r="L188" i="18"/>
  <c r="L189" i="18"/>
  <c r="L190" i="18"/>
  <c r="L192" i="18"/>
  <c r="L193" i="18"/>
  <c r="L194" i="18"/>
  <c r="L195" i="18"/>
  <c r="L196" i="18"/>
  <c r="L197" i="18"/>
  <c r="L198" i="18"/>
  <c r="L199" i="18"/>
  <c r="L201" i="18"/>
  <c r="L202" i="18"/>
  <c r="L203" i="18"/>
  <c r="L204" i="18"/>
  <c r="L205" i="18"/>
  <c r="L206" i="18"/>
  <c r="L207" i="18"/>
  <c r="L208" i="18"/>
  <c r="L209" i="18"/>
  <c r="L210" i="18"/>
  <c r="L211" i="18"/>
  <c r="L212" i="18"/>
  <c r="L213" i="18"/>
  <c r="L214" i="18"/>
  <c r="L215" i="18"/>
  <c r="L216" i="18"/>
  <c r="L217" i="18"/>
  <c r="L218" i="18"/>
  <c r="L219" i="18"/>
  <c r="L220" i="18"/>
  <c r="L221" i="18"/>
  <c r="L222" i="18"/>
  <c r="L223" i="18"/>
  <c r="L224" i="18"/>
  <c r="L225" i="18"/>
  <c r="L226" i="18"/>
  <c r="L228" i="18"/>
  <c r="L229" i="18"/>
  <c r="L230" i="18"/>
  <c r="L231" i="18"/>
  <c r="L232" i="18"/>
  <c r="L233" i="18"/>
  <c r="L234" i="18"/>
  <c r="L235" i="18"/>
  <c r="L236" i="18"/>
  <c r="L237" i="18"/>
  <c r="L238" i="18"/>
  <c r="L239" i="18"/>
  <c r="L240" i="18"/>
  <c r="L241" i="18"/>
  <c r="L242" i="18"/>
  <c r="L243" i="18"/>
  <c r="L244" i="18"/>
  <c r="L245" i="18"/>
  <c r="L246" i="18"/>
  <c r="L247" i="18"/>
  <c r="L248" i="18"/>
  <c r="L249" i="18"/>
  <c r="L250" i="18"/>
  <c r="L251" i="18"/>
  <c r="L252" i="18"/>
  <c r="L253" i="18"/>
  <c r="L254" i="18"/>
  <c r="L255" i="18"/>
  <c r="L256" i="18"/>
  <c r="L257" i="18"/>
  <c r="L258" i="18"/>
  <c r="L259" i="18"/>
  <c r="L260" i="18"/>
  <c r="L261" i="18"/>
  <c r="L262" i="18"/>
  <c r="L263" i="18"/>
  <c r="L264" i="18"/>
  <c r="L265" i="18"/>
  <c r="L266" i="18"/>
  <c r="L267" i="18"/>
  <c r="L268" i="18"/>
  <c r="L269" i="18"/>
  <c r="L270" i="18"/>
  <c r="L271" i="18"/>
  <c r="L273" i="18"/>
  <c r="L274" i="18"/>
  <c r="L275" i="18"/>
  <c r="L276" i="18"/>
  <c r="L277" i="18"/>
  <c r="L278" i="18"/>
  <c r="L279" i="18"/>
  <c r="L280" i="18"/>
  <c r="L282" i="18"/>
  <c r="L283" i="18"/>
  <c r="L284" i="18"/>
  <c r="L285" i="18"/>
  <c r="L286" i="18"/>
  <c r="L287" i="18"/>
  <c r="L288" i="18"/>
  <c r="L289" i="18"/>
  <c r="L291" i="18"/>
  <c r="L292" i="18"/>
  <c r="L293" i="18"/>
  <c r="L294" i="18"/>
  <c r="L295" i="18"/>
  <c r="L296" i="18"/>
  <c r="L297" i="18"/>
  <c r="L298" i="18"/>
  <c r="L300" i="18"/>
  <c r="L301" i="18"/>
  <c r="L302" i="18"/>
  <c r="L7" i="18"/>
  <c r="L6" i="18"/>
  <c r="L7" i="19" l="1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79" i="19"/>
  <c r="L80" i="19"/>
  <c r="L81" i="19"/>
  <c r="L82" i="19"/>
  <c r="L83" i="19"/>
  <c r="L84" i="19"/>
  <c r="L85" i="19"/>
  <c r="L86" i="19"/>
  <c r="L87" i="19"/>
  <c r="L88" i="19"/>
  <c r="L89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3" i="19"/>
  <c r="L104" i="19"/>
  <c r="L105" i="19"/>
  <c r="L106" i="19"/>
  <c r="L107" i="19"/>
  <c r="L108" i="19"/>
  <c r="L109" i="19"/>
  <c r="L110" i="19"/>
  <c r="L111" i="19"/>
  <c r="L112" i="19"/>
  <c r="L113" i="19"/>
  <c r="L114" i="19"/>
  <c r="L115" i="19"/>
  <c r="L116" i="19"/>
  <c r="L117" i="19"/>
  <c r="L118" i="19"/>
  <c r="L119" i="19"/>
  <c r="L120" i="19"/>
  <c r="L121" i="19"/>
  <c r="L122" i="19"/>
  <c r="L123" i="19"/>
  <c r="L124" i="19"/>
  <c r="L125" i="19"/>
  <c r="L126" i="19"/>
  <c r="L127" i="19"/>
  <c r="L128" i="19"/>
  <c r="L129" i="19"/>
  <c r="L130" i="19"/>
  <c r="L131" i="19"/>
  <c r="L132" i="19"/>
  <c r="L133" i="19"/>
  <c r="L134" i="19"/>
  <c r="L135" i="19"/>
  <c r="L136" i="19"/>
  <c r="L137" i="19"/>
  <c r="L138" i="19"/>
  <c r="L139" i="19"/>
  <c r="L140" i="19"/>
  <c r="L141" i="19"/>
  <c r="L142" i="19"/>
  <c r="L143" i="19"/>
  <c r="L144" i="19"/>
  <c r="L145" i="19"/>
  <c r="L146" i="19"/>
  <c r="L147" i="19"/>
  <c r="L148" i="19"/>
  <c r="L149" i="19"/>
  <c r="L150" i="19"/>
  <c r="L151" i="19"/>
  <c r="L152" i="19"/>
  <c r="L153" i="19"/>
  <c r="L154" i="19"/>
  <c r="L155" i="19"/>
  <c r="L156" i="19"/>
  <c r="L157" i="19"/>
  <c r="L158" i="19"/>
  <c r="L159" i="19"/>
  <c r="L160" i="19"/>
  <c r="L161" i="19"/>
  <c r="L162" i="19"/>
  <c r="L163" i="19"/>
  <c r="L164" i="19"/>
  <c r="L165" i="19"/>
  <c r="L166" i="19"/>
  <c r="L167" i="19"/>
  <c r="L168" i="19"/>
  <c r="L169" i="19"/>
  <c r="L170" i="19"/>
  <c r="L171" i="19"/>
  <c r="L172" i="19"/>
  <c r="L173" i="19"/>
  <c r="L174" i="19"/>
  <c r="L175" i="19"/>
  <c r="L176" i="19"/>
  <c r="L177" i="19"/>
  <c r="L178" i="19"/>
  <c r="L179" i="19"/>
  <c r="L180" i="19"/>
  <c r="L181" i="19"/>
  <c r="L182" i="19"/>
  <c r="L183" i="19"/>
  <c r="L184" i="19"/>
  <c r="L185" i="19"/>
  <c r="L186" i="19"/>
  <c r="L187" i="19"/>
  <c r="L188" i="19"/>
  <c r="L189" i="19"/>
  <c r="L190" i="19"/>
  <c r="L191" i="19"/>
  <c r="L192" i="19"/>
  <c r="L193" i="19"/>
  <c r="L194" i="19"/>
  <c r="L195" i="19"/>
  <c r="L196" i="19"/>
  <c r="L197" i="19"/>
  <c r="L198" i="19"/>
  <c r="L199" i="19"/>
  <c r="L200" i="19"/>
  <c r="L201" i="19"/>
  <c r="L202" i="19"/>
  <c r="L203" i="19"/>
  <c r="L204" i="19"/>
  <c r="L205" i="19"/>
  <c r="L206" i="19"/>
  <c r="L207" i="19"/>
  <c r="L208" i="19"/>
  <c r="L209" i="19"/>
  <c r="L210" i="19"/>
  <c r="L211" i="19"/>
  <c r="L212" i="19"/>
  <c r="L213" i="19"/>
  <c r="L214" i="19"/>
  <c r="L215" i="19"/>
  <c r="L216" i="19"/>
  <c r="L217" i="19"/>
  <c r="L218" i="19"/>
  <c r="L219" i="19"/>
  <c r="L220" i="19"/>
  <c r="L221" i="19"/>
  <c r="L222" i="19"/>
  <c r="L223" i="19"/>
  <c r="L224" i="19"/>
  <c r="L225" i="19"/>
  <c r="L226" i="19"/>
  <c r="L227" i="19"/>
  <c r="L228" i="19"/>
  <c r="L229" i="19"/>
  <c r="L230" i="19"/>
  <c r="L231" i="19"/>
  <c r="L232" i="19"/>
  <c r="L233" i="19"/>
  <c r="L234" i="19"/>
  <c r="L235" i="19"/>
  <c r="L236" i="19"/>
  <c r="L237" i="19"/>
  <c r="L238" i="19"/>
  <c r="L239" i="19"/>
  <c r="L240" i="19"/>
  <c r="L241" i="19"/>
  <c r="L242" i="19"/>
  <c r="L243" i="19"/>
  <c r="L244" i="19"/>
  <c r="L245" i="19"/>
  <c r="L246" i="19"/>
  <c r="L247" i="19"/>
  <c r="L248" i="19"/>
  <c r="L249" i="19"/>
  <c r="L250" i="19"/>
  <c r="L251" i="19"/>
  <c r="L252" i="19"/>
  <c r="L253" i="19"/>
  <c r="L254" i="19"/>
  <c r="L255" i="19"/>
  <c r="L256" i="19"/>
  <c r="L257" i="19"/>
  <c r="L258" i="19"/>
  <c r="L259" i="19"/>
  <c r="L260" i="19"/>
  <c r="L261" i="19"/>
  <c r="L262" i="19"/>
  <c r="L263" i="19"/>
  <c r="L264" i="19"/>
  <c r="L265" i="19"/>
  <c r="L266" i="19"/>
  <c r="L267" i="19"/>
  <c r="L268" i="19"/>
  <c r="L269" i="19"/>
  <c r="L270" i="19"/>
  <c r="L271" i="19"/>
  <c r="L272" i="19"/>
  <c r="L273" i="19"/>
  <c r="L274" i="19"/>
  <c r="L275" i="19"/>
  <c r="L276" i="19"/>
  <c r="L277" i="19"/>
  <c r="L278" i="19"/>
  <c r="L279" i="19"/>
  <c r="L280" i="19"/>
  <c r="L281" i="19"/>
  <c r="L282" i="19"/>
  <c r="L283" i="19"/>
  <c r="L284" i="19"/>
  <c r="L285" i="19"/>
  <c r="L286" i="19"/>
  <c r="L287" i="19"/>
  <c r="L288" i="19"/>
  <c r="L289" i="19"/>
  <c r="L290" i="19"/>
  <c r="L291" i="19"/>
  <c r="L292" i="19"/>
  <c r="L293" i="19"/>
  <c r="L294" i="19"/>
  <c r="L295" i="19"/>
  <c r="L296" i="19"/>
  <c r="L297" i="19"/>
  <c r="L298" i="19"/>
  <c r="L299" i="19"/>
  <c r="L300" i="19"/>
  <c r="L301" i="19"/>
  <c r="L302" i="19"/>
  <c r="L303" i="19"/>
  <c r="L304" i="19"/>
  <c r="L305" i="19"/>
  <c r="L306" i="19"/>
  <c r="L307" i="19"/>
  <c r="L308" i="19"/>
  <c r="L309" i="19"/>
  <c r="L310" i="19"/>
  <c r="L311" i="19"/>
  <c r="L312" i="19"/>
  <c r="L313" i="19"/>
  <c r="L314" i="19"/>
  <c r="L315" i="19"/>
  <c r="L316" i="19"/>
  <c r="L317" i="19"/>
  <c r="L318" i="19"/>
  <c r="L319" i="19"/>
  <c r="L320" i="19"/>
  <c r="L321" i="19"/>
  <c r="L322" i="19"/>
  <c r="L323" i="19"/>
  <c r="L324" i="19"/>
  <c r="L325" i="19"/>
  <c r="L326" i="19"/>
  <c r="L327" i="19"/>
  <c r="L328" i="19"/>
  <c r="L329" i="19"/>
  <c r="L330" i="19"/>
  <c r="L331" i="19"/>
  <c r="L332" i="19"/>
  <c r="L333" i="19"/>
  <c r="L334" i="19"/>
  <c r="L335" i="19"/>
  <c r="L336" i="19"/>
  <c r="L337" i="19"/>
  <c r="L338" i="19"/>
  <c r="L339" i="19"/>
  <c r="L340" i="19"/>
  <c r="L341" i="19"/>
  <c r="L342" i="19"/>
  <c r="L343" i="19"/>
  <c r="L344" i="19"/>
  <c r="L345" i="19"/>
  <c r="L346" i="19"/>
  <c r="L347" i="19"/>
  <c r="L348" i="19"/>
  <c r="L349" i="19"/>
  <c r="L350" i="19"/>
  <c r="L351" i="19"/>
  <c r="L352" i="19"/>
  <c r="L353" i="19"/>
  <c r="L354" i="19"/>
  <c r="L355" i="19"/>
  <c r="L356" i="19"/>
  <c r="L357" i="19"/>
  <c r="L358" i="19"/>
  <c r="L359" i="19"/>
  <c r="L360" i="19"/>
  <c r="L361" i="19"/>
  <c r="L362" i="19"/>
  <c r="L363" i="19"/>
  <c r="L364" i="19"/>
  <c r="L365" i="19"/>
  <c r="L366" i="19"/>
  <c r="L367" i="19"/>
  <c r="L368" i="19"/>
  <c r="L369" i="19"/>
  <c r="L370" i="19"/>
  <c r="L371" i="19"/>
  <c r="L372" i="19"/>
  <c r="L373" i="19"/>
  <c r="L374" i="19"/>
  <c r="L375" i="19"/>
  <c r="L376" i="19"/>
  <c r="L377" i="19"/>
  <c r="L378" i="19"/>
  <c r="L379" i="19"/>
  <c r="L380" i="19"/>
  <c r="L381" i="19"/>
  <c r="L382" i="19"/>
  <c r="L383" i="19"/>
  <c r="L384" i="19"/>
  <c r="L385" i="19"/>
  <c r="L386" i="19"/>
  <c r="L387" i="19"/>
  <c r="L388" i="19"/>
  <c r="L389" i="19"/>
  <c r="L390" i="19"/>
  <c r="L391" i="19"/>
  <c r="L392" i="19"/>
  <c r="L393" i="19"/>
  <c r="L394" i="19"/>
  <c r="L395" i="19"/>
  <c r="L396" i="19"/>
  <c r="L397" i="19"/>
  <c r="L398" i="19"/>
  <c r="L399" i="19"/>
  <c r="L400" i="19"/>
  <c r="L401" i="19"/>
  <c r="L402" i="19"/>
  <c r="L403" i="19"/>
  <c r="L404" i="19"/>
  <c r="L405" i="19"/>
  <c r="L406" i="19"/>
  <c r="L407" i="19"/>
  <c r="L408" i="19"/>
  <c r="L409" i="19"/>
  <c r="L410" i="19"/>
  <c r="L411" i="19"/>
  <c r="L412" i="19"/>
  <c r="L413" i="19"/>
  <c r="L414" i="19"/>
  <c r="L415" i="19"/>
  <c r="L416" i="19"/>
  <c r="L417" i="19"/>
  <c r="L418" i="19"/>
  <c r="L419" i="19"/>
  <c r="L420" i="19"/>
  <c r="L421" i="19"/>
  <c r="L422" i="19"/>
  <c r="L423" i="19"/>
  <c r="L424" i="19"/>
  <c r="L425" i="19"/>
  <c r="L426" i="19"/>
  <c r="L427" i="19"/>
  <c r="L428" i="19"/>
  <c r="L429" i="19"/>
  <c r="L430" i="19"/>
  <c r="L431" i="19"/>
  <c r="L432" i="19"/>
  <c r="L433" i="19"/>
  <c r="L434" i="19"/>
  <c r="L435" i="19"/>
  <c r="L436" i="19"/>
  <c r="L437" i="19"/>
  <c r="L438" i="19"/>
  <c r="L439" i="19"/>
  <c r="L440" i="19"/>
  <c r="L441" i="19"/>
  <c r="L442" i="19"/>
  <c r="L443" i="19"/>
  <c r="L444" i="19"/>
  <c r="L445" i="19"/>
  <c r="L446" i="19"/>
  <c r="L447" i="19"/>
  <c r="L448" i="19"/>
  <c r="L449" i="19"/>
  <c r="L450" i="19"/>
  <c r="L451" i="19"/>
  <c r="L452" i="19"/>
  <c r="L453" i="19"/>
  <c r="L454" i="19"/>
  <c r="L455" i="19"/>
  <c r="L456" i="19"/>
  <c r="L457" i="19"/>
  <c r="L458" i="19"/>
  <c r="L459" i="19"/>
  <c r="L460" i="19"/>
  <c r="L461" i="19"/>
  <c r="L462" i="19"/>
  <c r="L463" i="19"/>
  <c r="L464" i="19"/>
  <c r="L465" i="19"/>
  <c r="L466" i="19"/>
  <c r="L467" i="19"/>
  <c r="L6" i="19"/>
  <c r="L7" i="17" l="1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6" i="17"/>
  <c r="K39" i="17"/>
  <c r="J39" i="17"/>
  <c r="I39" i="17"/>
  <c r="H39" i="17"/>
  <c r="G39" i="17"/>
  <c r="L71" i="16"/>
  <c r="L70" i="16"/>
  <c r="L69" i="16"/>
  <c r="L68" i="16"/>
  <c r="L67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I73" i="16"/>
  <c r="J73" i="16"/>
  <c r="K73" i="16"/>
  <c r="L39" i="17" l="1"/>
  <c r="H73" i="16"/>
  <c r="G73" i="16"/>
  <c r="L72" i="16" l="1"/>
  <c r="L73" i="16"/>
</calcChain>
</file>

<file path=xl/sharedStrings.xml><?xml version="1.0" encoding="utf-8"?>
<sst xmlns="http://schemas.openxmlformats.org/spreadsheetml/2006/main" count="1873" uniqueCount="100">
  <si>
    <t xml:space="preserve">واحد اندازه‌گيري هدف </t>
  </si>
  <si>
    <t xml:space="preserve">آذربايجان شرقي </t>
  </si>
  <si>
    <t xml:space="preserve">آذربايجان غربي </t>
  </si>
  <si>
    <t>اردبیل</t>
  </si>
  <si>
    <t>اصفهان</t>
  </si>
  <si>
    <t>ایلام</t>
  </si>
  <si>
    <t>بوشهر</t>
  </si>
  <si>
    <t>البرز</t>
  </si>
  <si>
    <t>تهران</t>
  </si>
  <si>
    <t xml:space="preserve">چهارمحال وبختياري </t>
  </si>
  <si>
    <t>خراسان شمالي</t>
  </si>
  <si>
    <t xml:space="preserve">خراسان رضوي </t>
  </si>
  <si>
    <t xml:space="preserve">خراسان جنوبي </t>
  </si>
  <si>
    <t xml:space="preserve">خوزستان </t>
  </si>
  <si>
    <t xml:space="preserve">زنجان </t>
  </si>
  <si>
    <t xml:space="preserve">سمنان </t>
  </si>
  <si>
    <t xml:space="preserve">سيستان و بلوچستان </t>
  </si>
  <si>
    <t>فارس</t>
  </si>
  <si>
    <t>قزوين</t>
  </si>
  <si>
    <t>قم</t>
  </si>
  <si>
    <t xml:space="preserve">كردستان </t>
  </si>
  <si>
    <t xml:space="preserve">كرمان </t>
  </si>
  <si>
    <t xml:space="preserve">كرمانشاه </t>
  </si>
  <si>
    <t>كهكيلويه و بويراحمد</t>
  </si>
  <si>
    <t xml:space="preserve">گلستان </t>
  </si>
  <si>
    <t xml:space="preserve">گيلان </t>
  </si>
  <si>
    <t xml:space="preserve">لرستان </t>
  </si>
  <si>
    <t xml:space="preserve">مازندران </t>
  </si>
  <si>
    <t xml:space="preserve">مركزي </t>
  </si>
  <si>
    <t>هرمزگان</t>
  </si>
  <si>
    <t xml:space="preserve">همدان </t>
  </si>
  <si>
    <t>يزد</t>
  </si>
  <si>
    <t>کرمان</t>
  </si>
  <si>
    <t>جیرفت</t>
  </si>
  <si>
    <t>ساری</t>
  </si>
  <si>
    <t>نوشهر</t>
  </si>
  <si>
    <t>اجرای عملیات آبخیزداری و آبخوانداری</t>
  </si>
  <si>
    <t>طرح/پروژه</t>
  </si>
  <si>
    <t>درصد</t>
  </si>
  <si>
    <t>استان ها</t>
  </si>
  <si>
    <t>سال‌های برنامه هفتم پیشرفت</t>
  </si>
  <si>
    <t>مجموع</t>
  </si>
  <si>
    <t>جدول شماره (1)- کاهش فرسایش خاک</t>
  </si>
  <si>
    <t>جدول شماره (2)- اجرای عملیات آبخیزداری و آبخوانداری</t>
  </si>
  <si>
    <t>جدول شماره (3)- کاهش سطح کانون‌های بحرانی فرسایش بادی</t>
  </si>
  <si>
    <t>جدول شماره (4)- مدیریت حفظ، احیاء و توسعه مراتع کشور</t>
  </si>
  <si>
    <t>فرسایش آبی</t>
  </si>
  <si>
    <t>فرسایش بادی</t>
  </si>
  <si>
    <t>هزار هکتار</t>
  </si>
  <si>
    <t>اتمام و تجدید ممیزی مراتع</t>
  </si>
  <si>
    <t>تهیه طرح های مرتعداری</t>
  </si>
  <si>
    <t xml:space="preserve">احاله مدیریت طرح های مرتعداری </t>
  </si>
  <si>
    <t xml:space="preserve">نظارت و پایش بر اجرای طرح مرتعداری </t>
  </si>
  <si>
    <t xml:space="preserve">آگهی ذخیره گاه های مرتعی و گیاهان داروئی </t>
  </si>
  <si>
    <t xml:space="preserve">رقومی کردن نقشه های ممیزی و طرح مرتعداری </t>
  </si>
  <si>
    <t>پروژه های بیولوژیک ( بذکاری و کپه کاری، بوته کاری، تبدیل دیمزار و ...)</t>
  </si>
  <si>
    <t>پروژه های بیومکانیک ( فارو، چاله فلسی، هلالی آبگیر و ...)</t>
  </si>
  <si>
    <t>حفاظت، احیاء، توسعه و بهره برداری رویشگاه های گیاهان داروئی با اجرای پروژه های بیولوژیک و بیومکانیک</t>
  </si>
  <si>
    <t>تامین و تهیه بذور گیاهان داروئی و مرتعی</t>
  </si>
  <si>
    <t xml:space="preserve">حفاظت و قرق </t>
  </si>
  <si>
    <t xml:space="preserve">ساماندهی  چرای دام و مدیریت چرا </t>
  </si>
  <si>
    <t xml:space="preserve">تامین و تجهیز ایستگاه های تولید بذر مرتعی </t>
  </si>
  <si>
    <t>عملیات سازه ای (احداث آبشخوار، نصب تلمبه بادی و ...)</t>
  </si>
  <si>
    <t>هکتار</t>
  </si>
  <si>
    <t>سامان عرفی</t>
  </si>
  <si>
    <t>کیلوگرم</t>
  </si>
  <si>
    <t xml:space="preserve">مورد </t>
  </si>
  <si>
    <t xml:space="preserve">دستگاه 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</si>
  <si>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</si>
  <si>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</si>
  <si>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</si>
  <si>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</si>
  <si>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</si>
  <si>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</si>
  <si>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</si>
  <si>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</si>
  <si>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قزوین</t>
  </si>
  <si>
    <t>کردستان</t>
  </si>
  <si>
    <t>کرمانشاه</t>
  </si>
  <si>
    <t>کهگیلویه و بویراحمد</t>
  </si>
  <si>
    <t>گلستان</t>
  </si>
  <si>
    <t>گیلان</t>
  </si>
  <si>
    <t>لرستان</t>
  </si>
  <si>
    <t>مازندران ساری</t>
  </si>
  <si>
    <t>مازندران نوشهر</t>
  </si>
  <si>
    <t>مرکزی</t>
  </si>
  <si>
    <t>همدان</t>
  </si>
  <si>
    <t>یزد</t>
  </si>
  <si>
    <t>نهالکاری</t>
  </si>
  <si>
    <t>بادشکن زنده</t>
  </si>
  <si>
    <t>بادشکن غیر زنده</t>
  </si>
  <si>
    <t>تله رسوبگیر</t>
  </si>
  <si>
    <t>مدیریت رواناب</t>
  </si>
  <si>
    <t>اجرای سیستم های چرایی و قرق</t>
  </si>
  <si>
    <t>اجرای طرح مشارکتی مناطق بیابانی</t>
  </si>
  <si>
    <t>مدیریت جنگل‌های دست کاشت</t>
  </si>
  <si>
    <t>مراقبت و آبیاری</t>
  </si>
  <si>
    <t>کیلومتر</t>
  </si>
  <si>
    <t>میلیون تن</t>
  </si>
  <si>
    <t>ردیف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</si>
</sst>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ريال&quot;\ * #,##0.00_-;_-&quot;ريال&quot;\ * #,##0.00\-;_-&quot;ريال&quot;\ * &quot;-&quot;??_-;_-@_-"/>
    <numFmt numFmtId="164" formatCode="0.0"/>
  </numFmts>
  <fonts count="3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charset val="178"/>
    </font>
    <font>
      <sz val="11"/>
      <color indexed="9"/>
      <name val="Calibri"/>
      <family val="2"/>
      <charset val="178"/>
    </font>
    <font>
      <sz val="11"/>
      <color indexed="20"/>
      <name val="Calibri"/>
      <family val="2"/>
      <charset val="178"/>
    </font>
    <font>
      <b/>
      <sz val="11"/>
      <color indexed="52"/>
      <name val="Calibri"/>
      <family val="2"/>
      <charset val="178"/>
    </font>
    <font>
      <b/>
      <sz val="11"/>
      <color indexed="9"/>
      <name val="Calibri"/>
      <family val="2"/>
      <charset val="178"/>
    </font>
    <font>
      <i/>
      <sz val="11"/>
      <color indexed="23"/>
      <name val="Calibri"/>
      <family val="2"/>
      <charset val="178"/>
    </font>
    <font>
      <sz val="11"/>
      <color indexed="17"/>
      <name val="Calibri"/>
      <family val="2"/>
      <charset val="178"/>
    </font>
    <font>
      <b/>
      <sz val="15"/>
      <color indexed="56"/>
      <name val="Calibri"/>
      <family val="2"/>
      <charset val="178"/>
    </font>
    <font>
      <b/>
      <sz val="13"/>
      <color indexed="56"/>
      <name val="Calibri"/>
      <family val="2"/>
      <charset val="178"/>
    </font>
    <font>
      <b/>
      <sz val="11"/>
      <color indexed="56"/>
      <name val="Calibri"/>
      <family val="2"/>
      <charset val="178"/>
    </font>
    <font>
      <sz val="11"/>
      <color indexed="62"/>
      <name val="Calibri"/>
      <family val="2"/>
      <charset val="178"/>
    </font>
    <font>
      <sz val="11"/>
      <color indexed="52"/>
      <name val="Calibri"/>
      <family val="2"/>
      <charset val="178"/>
    </font>
    <font>
      <sz val="11"/>
      <color indexed="60"/>
      <name val="Calibri"/>
      <family val="2"/>
      <charset val="178"/>
    </font>
    <font>
      <sz val="11"/>
      <color theme="1"/>
      <name val="Calibri"/>
      <family val="2"/>
      <charset val="178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  <charset val="178"/>
    </font>
    <font>
      <b/>
      <sz val="18"/>
      <color indexed="56"/>
      <name val="Cambria"/>
      <family val="2"/>
      <charset val="178"/>
    </font>
    <font>
      <b/>
      <sz val="11"/>
      <color indexed="8"/>
      <name val="Calibri"/>
      <family val="2"/>
      <charset val="178"/>
    </font>
    <font>
      <sz val="11"/>
      <color indexed="10"/>
      <name val="Calibri"/>
      <family val="2"/>
      <charset val="178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sz val="14"/>
      <color indexed="8"/>
      <name val="B Nazanin"/>
      <charset val="178"/>
    </font>
    <font>
      <b/>
      <sz val="14"/>
      <color indexed="8"/>
      <name val="B Nazanin"/>
      <charset val="178"/>
    </font>
    <font>
      <sz val="11"/>
      <color theme="1"/>
      <name val="B Titr"/>
      <charset val="178"/>
    </font>
    <font>
      <sz val="14"/>
      <color indexed="8"/>
      <name val="B Mitra"/>
      <charset val="178"/>
    </font>
    <font>
      <sz val="14"/>
      <color theme="1"/>
      <name val="B Mitra"/>
      <charset val="178"/>
    </font>
    <font>
      <b/>
      <sz val="11"/>
      <color theme="1"/>
      <name val="B Nazanin"/>
      <charset val="178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43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thin">
        <color auto="1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29">
    <xf numFmtId="0" fontId="0" fillId="0" borderId="0"/>
    <xf numFmtId="0" fontId="4" fillId="0" borderId="0"/>
    <xf numFmtId="0" fontId="3" fillId="0" borderId="0"/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8" applyNumberFormat="0" applyAlignment="0" applyProtection="0"/>
    <xf numFmtId="0" fontId="9" fillId="21" borderId="8" applyNumberFormat="0" applyAlignment="0" applyProtection="0"/>
    <xf numFmtId="0" fontId="9" fillId="21" borderId="8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0" fontId="10" fillId="22" borderId="9" applyNumberFormat="0" applyAlignment="0" applyProtection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24" borderId="14" applyNumberFormat="0" applyFont="0" applyAlignment="0" applyProtection="0"/>
    <xf numFmtId="0" fontId="4" fillId="24" borderId="14" applyNumberFormat="0" applyFont="0" applyAlignment="0" applyProtection="0"/>
    <xf numFmtId="0" fontId="4" fillId="24" borderId="14" applyNumberFormat="0" applyFont="0" applyAlignment="0" applyProtection="0"/>
    <xf numFmtId="0" fontId="22" fillId="21" borderId="15" applyNumberFormat="0" applyAlignment="0" applyProtection="0"/>
    <xf numFmtId="0" fontId="22" fillId="21" borderId="15" applyNumberFormat="0" applyAlignment="0" applyProtection="0"/>
    <xf numFmtId="0" fontId="22" fillId="21" borderId="15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22" fillId="21" borderId="59" applyNumberFormat="0" applyAlignment="0" applyProtection="0"/>
    <xf numFmtId="0" fontId="22" fillId="21" borderId="59" applyNumberFormat="0" applyAlignment="0" applyProtection="0"/>
    <xf numFmtId="0" fontId="22" fillId="21" borderId="59" applyNumberFormat="0" applyAlignment="0" applyProtection="0"/>
    <xf numFmtId="0" fontId="4" fillId="24" borderId="58" applyNumberFormat="0" applyFont="0" applyAlignment="0" applyProtection="0"/>
    <xf numFmtId="0" fontId="4" fillId="24" borderId="58" applyNumberFormat="0" applyFont="0" applyAlignment="0" applyProtection="0"/>
    <xf numFmtId="0" fontId="4" fillId="24" borderId="58" applyNumberFormat="0" applyFont="0" applyAlignment="0" applyProtection="0"/>
    <xf numFmtId="0" fontId="16" fillId="8" borderId="56" applyNumberFormat="0" applyAlignment="0" applyProtection="0"/>
    <xf numFmtId="0" fontId="16" fillId="8" borderId="56" applyNumberFormat="0" applyAlignment="0" applyProtection="0"/>
    <xf numFmtId="0" fontId="16" fillId="8" borderId="56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10" fillId="22" borderId="57" applyNumberFormat="0" applyAlignment="0" applyProtection="0"/>
    <xf numFmtId="0" fontId="9" fillId="21" borderId="56" applyNumberFormat="0" applyAlignment="0" applyProtection="0"/>
    <xf numFmtId="0" fontId="9" fillId="21" borderId="56" applyNumberFormat="0" applyAlignment="0" applyProtection="0"/>
    <xf numFmtId="0" fontId="9" fillId="21" borderId="56" applyNumberFormat="0" applyAlignment="0" applyProtection="0"/>
    <xf numFmtId="0" fontId="2" fillId="0" borderId="0"/>
    <xf numFmtId="0" fontId="24" fillId="0" borderId="60" applyNumberFormat="0" applyFill="0" applyAlignment="0" applyProtection="0"/>
    <xf numFmtId="0" fontId="24" fillId="0" borderId="60" applyNumberFormat="0" applyFill="0" applyAlignment="0" applyProtection="0"/>
    <xf numFmtId="0" fontId="24" fillId="0" borderId="60" applyNumberFormat="0" applyFill="0" applyAlignment="0" applyProtection="0"/>
    <xf numFmtId="0" fontId="1" fillId="0" borderId="0"/>
  </cellStyleXfs>
  <cellXfs count="205">
    <xf numFmtId="0" fontId="0" fillId="0" borderId="0" xfId="0"/>
    <xf numFmtId="0" fontId="28" fillId="25" borderId="7" xfId="1" applyFont="1" applyFill="1" applyBorder="1" applyAlignment="1">
      <alignment horizontal="center" vertical="center" wrapText="1" readingOrder="2"/>
    </xf>
    <xf numFmtId="0" fontId="27" fillId="0" borderId="7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8" fillId="25" borderId="17" xfId="1" applyFont="1" applyFill="1" applyBorder="1" applyAlignment="1">
      <alignment horizontal="center" vertical="center" wrapText="1" readingOrder="2"/>
    </xf>
    <xf numFmtId="0" fontId="27" fillId="0" borderId="17" xfId="0" applyFont="1" applyBorder="1" applyAlignment="1">
      <alignment horizontal="center"/>
    </xf>
    <xf numFmtId="0" fontId="27" fillId="2" borderId="17" xfId="0" applyFont="1" applyFill="1" applyBorder="1" applyAlignment="1">
      <alignment horizontal="center" vertical="center"/>
    </xf>
    <xf numFmtId="0" fontId="26" fillId="26" borderId="37" xfId="0" applyFont="1" applyFill="1" applyBorder="1" applyAlignment="1">
      <alignment horizontal="center" vertical="center" wrapText="1"/>
    </xf>
    <xf numFmtId="0" fontId="26" fillId="26" borderId="24" xfId="0" applyFont="1" applyFill="1" applyBorder="1" applyAlignment="1">
      <alignment horizontal="center" vertical="center" wrapText="1"/>
    </xf>
    <xf numFmtId="0" fontId="28" fillId="28" borderId="5" xfId="1" applyFont="1" applyFill="1" applyBorder="1" applyAlignment="1">
      <alignment horizontal="center" vertical="center" wrapText="1" readingOrder="2"/>
    </xf>
    <xf numFmtId="0" fontId="28" fillId="28" borderId="7" xfId="1" applyFont="1" applyFill="1" applyBorder="1" applyAlignment="1">
      <alignment horizontal="center" vertical="center" wrapText="1" readingOrder="2"/>
    </xf>
    <xf numFmtId="0" fontId="28" fillId="25" borderId="5" xfId="1" applyFont="1" applyFill="1" applyBorder="1" applyAlignment="1">
      <alignment horizontal="center" vertical="center" wrapText="1" readingOrder="2"/>
    </xf>
    <xf numFmtId="0" fontId="27" fillId="0" borderId="26" xfId="0" applyFont="1" applyBorder="1" applyAlignment="1">
      <alignment horizontal="center"/>
    </xf>
    <xf numFmtId="0" fontId="30" fillId="26" borderId="44" xfId="0" applyFont="1" applyFill="1" applyBorder="1" applyAlignment="1">
      <alignment horizontal="center" vertical="center"/>
    </xf>
    <xf numFmtId="0" fontId="26" fillId="26" borderId="44" xfId="0" applyFont="1" applyFill="1" applyBorder="1" applyAlignment="1">
      <alignment horizontal="center" vertical="center"/>
    </xf>
    <xf numFmtId="0" fontId="26" fillId="26" borderId="45" xfId="0" applyFont="1" applyFill="1" applyBorder="1" applyAlignment="1">
      <alignment horizontal="center" vertical="center"/>
    </xf>
    <xf numFmtId="2" fontId="27" fillId="0" borderId="7" xfId="0" applyNumberFormat="1" applyFont="1" applyBorder="1" applyAlignment="1">
      <alignment horizontal="center" vertical="center"/>
    </xf>
    <xf numFmtId="2" fontId="27" fillId="0" borderId="21" xfId="0" applyNumberFormat="1" applyFont="1" applyBorder="1" applyAlignment="1">
      <alignment horizontal="center" vertical="center"/>
    </xf>
    <xf numFmtId="2" fontId="27" fillId="29" borderId="5" xfId="0" applyNumberFormat="1" applyFont="1" applyFill="1" applyBorder="1" applyAlignment="1">
      <alignment horizontal="center" vertical="center"/>
    </xf>
    <xf numFmtId="2" fontId="27" fillId="29" borderId="28" xfId="0" applyNumberFormat="1" applyFont="1" applyFill="1" applyBorder="1" applyAlignment="1">
      <alignment horizontal="center" vertical="center"/>
    </xf>
    <xf numFmtId="2" fontId="27" fillId="29" borderId="17" xfId="0" applyNumberFormat="1" applyFont="1" applyFill="1" applyBorder="1" applyAlignment="1">
      <alignment horizontal="center"/>
    </xf>
    <xf numFmtId="2" fontId="27" fillId="29" borderId="18" xfId="0" applyNumberFormat="1" applyFont="1" applyFill="1" applyBorder="1" applyAlignment="1">
      <alignment horizontal="center"/>
    </xf>
    <xf numFmtId="2" fontId="27" fillId="29" borderId="23" xfId="0" applyNumberFormat="1" applyFont="1" applyFill="1" applyBorder="1" applyAlignment="1">
      <alignment horizontal="center"/>
    </xf>
    <xf numFmtId="2" fontId="27" fillId="29" borderId="24" xfId="0" applyNumberFormat="1" applyFont="1" applyFill="1" applyBorder="1" applyAlignment="1">
      <alignment horizontal="center"/>
    </xf>
    <xf numFmtId="2" fontId="27" fillId="0" borderId="7" xfId="0" applyNumberFormat="1" applyFont="1" applyBorder="1" applyAlignment="1">
      <alignment horizontal="center"/>
    </xf>
    <xf numFmtId="2" fontId="27" fillId="0" borderId="21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39" xfId="0" applyNumberFormat="1" applyFont="1" applyBorder="1" applyAlignment="1">
      <alignment horizontal="center"/>
    </xf>
    <xf numFmtId="2" fontId="27" fillId="29" borderId="5" xfId="0" applyNumberFormat="1" applyFont="1" applyFill="1" applyBorder="1" applyAlignment="1">
      <alignment horizontal="center"/>
    </xf>
    <xf numFmtId="2" fontId="27" fillId="29" borderId="28" xfId="0" applyNumberFormat="1" applyFont="1" applyFill="1" applyBorder="1" applyAlignment="1">
      <alignment horizontal="center"/>
    </xf>
    <xf numFmtId="2" fontId="27" fillId="0" borderId="5" xfId="0" applyNumberFormat="1" applyFont="1" applyBorder="1" applyAlignment="1">
      <alignment horizontal="center"/>
    </xf>
    <xf numFmtId="2" fontId="27" fillId="0" borderId="28" xfId="0" applyNumberFormat="1" applyFont="1" applyBorder="1" applyAlignment="1">
      <alignment horizontal="center"/>
    </xf>
    <xf numFmtId="2" fontId="27" fillId="29" borderId="7" xfId="0" applyNumberFormat="1" applyFont="1" applyFill="1" applyBorder="1" applyAlignment="1">
      <alignment horizontal="center"/>
    </xf>
    <xf numFmtId="2" fontId="27" fillId="29" borderId="21" xfId="0" applyNumberFormat="1" applyFont="1" applyFill="1" applyBorder="1" applyAlignment="1">
      <alignment horizontal="center"/>
    </xf>
    <xf numFmtId="2" fontId="27" fillId="29" borderId="34" xfId="0" applyNumberFormat="1" applyFont="1" applyFill="1" applyBorder="1" applyAlignment="1">
      <alignment horizontal="center"/>
    </xf>
    <xf numFmtId="2" fontId="27" fillId="29" borderId="41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2" fontId="27" fillId="0" borderId="26" xfId="0" applyNumberFormat="1" applyFont="1" applyBorder="1" applyAlignment="1">
      <alignment horizontal="center"/>
    </xf>
    <xf numFmtId="2" fontId="27" fillId="0" borderId="27" xfId="0" applyNumberFormat="1" applyFont="1" applyBorder="1" applyAlignment="1">
      <alignment horizontal="center"/>
    </xf>
    <xf numFmtId="2" fontId="27" fillId="26" borderId="5" xfId="0" applyNumberFormat="1" applyFont="1" applyFill="1" applyBorder="1" applyAlignment="1">
      <alignment horizontal="center" vertical="center"/>
    </xf>
    <xf numFmtId="2" fontId="27" fillId="26" borderId="28" xfId="0" applyNumberFormat="1" applyFont="1" applyFill="1" applyBorder="1" applyAlignment="1">
      <alignment horizontal="center" vertical="center"/>
    </xf>
    <xf numFmtId="2" fontId="27" fillId="26" borderId="19" xfId="0" applyNumberFormat="1" applyFont="1" applyFill="1" applyBorder="1" applyAlignment="1">
      <alignment horizontal="center" vertical="center"/>
    </xf>
    <xf numFmtId="2" fontId="27" fillId="26" borderId="20" xfId="0" applyNumberFormat="1" applyFont="1" applyFill="1" applyBorder="1" applyAlignment="1">
      <alignment horizontal="center" vertical="center"/>
    </xf>
    <xf numFmtId="0" fontId="31" fillId="0" borderId="5" xfId="1" applyFont="1" applyFill="1" applyBorder="1" applyAlignment="1">
      <alignment horizontal="right" vertical="center" wrapText="1" indent="1" readingOrder="2"/>
    </xf>
    <xf numFmtId="0" fontId="31" fillId="0" borderId="5" xfId="1" applyFont="1" applyFill="1" applyBorder="1" applyAlignment="1">
      <alignment horizontal="center" vertical="center" readingOrder="2"/>
    </xf>
    <xf numFmtId="0" fontId="27" fillId="0" borderId="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31" fillId="0" borderId="48" xfId="1" applyFont="1" applyFill="1" applyBorder="1" applyAlignment="1">
      <alignment horizontal="right" vertical="center" wrapText="1" indent="1" readingOrder="2"/>
    </xf>
    <xf numFmtId="0" fontId="31" fillId="0" borderId="48" xfId="1" applyFont="1" applyFill="1" applyBorder="1" applyAlignment="1">
      <alignment horizontal="center" vertical="center" readingOrder="2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8" fillId="25" borderId="2" xfId="1" applyFont="1" applyFill="1" applyBorder="1" applyAlignment="1">
      <alignment horizontal="center" vertical="center" wrapText="1" readingOrder="2"/>
    </xf>
    <xf numFmtId="0" fontId="28" fillId="25" borderId="34" xfId="1" applyFont="1" applyFill="1" applyBorder="1" applyAlignment="1">
      <alignment horizontal="center" vertical="center" wrapText="1" readingOrder="2"/>
    </xf>
    <xf numFmtId="0" fontId="28" fillId="25" borderId="7" xfId="1" applyFont="1" applyFill="1" applyBorder="1" applyAlignment="1">
      <alignment horizontal="center" vertical="center" wrapText="1" readingOrder="2"/>
    </xf>
    <xf numFmtId="0" fontId="28" fillId="25" borderId="26" xfId="1" applyFont="1" applyFill="1" applyBorder="1" applyAlignment="1">
      <alignment horizontal="center" vertical="center" wrapText="1" readingOrder="2"/>
    </xf>
    <xf numFmtId="0" fontId="28" fillId="28" borderId="29" xfId="1" applyFont="1" applyFill="1" applyBorder="1" applyAlignment="1">
      <alignment horizontal="center" vertical="center" wrapText="1" readingOrder="2"/>
    </xf>
    <xf numFmtId="0" fontId="28" fillId="28" borderId="34" xfId="1" applyFont="1" applyFill="1" applyBorder="1" applyAlignment="1">
      <alignment horizontal="center" vertical="center" wrapText="1" readingOrder="2"/>
    </xf>
    <xf numFmtId="0" fontId="28" fillId="27" borderId="5" xfId="1" applyFont="1" applyFill="1" applyBorder="1" applyAlignment="1">
      <alignment horizontal="center" vertical="center" wrapText="1" readingOrder="2"/>
    </xf>
    <xf numFmtId="0" fontId="28" fillId="27" borderId="19" xfId="1" applyFont="1" applyFill="1" applyBorder="1" applyAlignment="1">
      <alignment horizontal="center" vertical="center" wrapText="1" readingOrder="2"/>
    </xf>
    <xf numFmtId="0" fontId="31" fillId="0" borderId="23" xfId="1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26" fillId="26" borderId="50" xfId="0" applyFont="1" applyFill="1" applyBorder="1" applyAlignment="1">
      <alignment horizontal="center" vertical="center" wrapText="1"/>
    </xf>
    <xf numFmtId="0" fontId="26" fillId="26" borderId="27" xfId="0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right" vertical="center" wrapText="1" indent="1" readingOrder="2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31" fillId="0" borderId="19" xfId="1" applyFont="1" applyFill="1" applyBorder="1" applyAlignment="1">
      <alignment horizontal="right" vertical="center" wrapText="1" indent="1" readingOrder="2"/>
    </xf>
    <xf numFmtId="0" fontId="31" fillId="0" borderId="19" xfId="1" applyFont="1" applyFill="1" applyBorder="1" applyAlignment="1">
      <alignment horizontal="center" vertical="center" readingOrder="2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2" borderId="48" xfId="0" applyFont="1" applyFill="1" applyBorder="1" applyAlignment="1">
      <alignment horizontal="center" vertical="center"/>
    </xf>
    <xf numFmtId="0" fontId="27" fillId="0" borderId="48" xfId="0" applyFont="1" applyBorder="1" applyAlignment="1">
      <alignment horizontal="center"/>
    </xf>
    <xf numFmtId="0" fontId="28" fillId="25" borderId="48" xfId="1" applyFont="1" applyFill="1" applyBorder="1" applyAlignment="1">
      <alignment horizontal="center" vertical="center" wrapText="1" readingOrder="2"/>
    </xf>
    <xf numFmtId="0" fontId="27" fillId="2" borderId="26" xfId="0" applyFont="1" applyFill="1" applyBorder="1" applyAlignment="1">
      <alignment horizontal="center" vertical="center"/>
    </xf>
    <xf numFmtId="1" fontId="27" fillId="0" borderId="21" xfId="0" applyNumberFormat="1" applyFont="1" applyBorder="1" applyAlignment="1">
      <alignment horizontal="center" vertical="center"/>
    </xf>
    <xf numFmtId="0" fontId="28" fillId="28" borderId="23" xfId="1" applyFont="1" applyFill="1" applyBorder="1" applyAlignment="1">
      <alignment horizontal="center" vertical="center" wrapText="1" readingOrder="2"/>
    </xf>
    <xf numFmtId="0" fontId="28" fillId="27" borderId="61" xfId="1" applyFont="1" applyFill="1" applyBorder="1" applyAlignment="1">
      <alignment horizontal="center" vertical="center" wrapText="1" readingOrder="2"/>
    </xf>
    <xf numFmtId="164" fontId="32" fillId="0" borderId="48" xfId="0" applyNumberFormat="1" applyFont="1" applyBorder="1" applyAlignment="1">
      <alignment horizontal="center" vertical="center"/>
    </xf>
    <xf numFmtId="1" fontId="32" fillId="0" borderId="48" xfId="0" applyNumberFormat="1" applyFont="1" applyBorder="1" applyAlignment="1">
      <alignment horizontal="center" vertical="center"/>
    </xf>
    <xf numFmtId="1" fontId="32" fillId="0" borderId="55" xfId="0" applyNumberFormat="1" applyFont="1" applyBorder="1" applyAlignment="1">
      <alignment horizontal="center" vertical="center"/>
    </xf>
    <xf numFmtId="0" fontId="28" fillId="25" borderId="2" xfId="1" applyFont="1" applyFill="1" applyBorder="1" applyAlignment="1">
      <alignment horizontal="center" vertical="center" wrapText="1" readingOrder="2"/>
    </xf>
    <xf numFmtId="1" fontId="32" fillId="0" borderId="26" xfId="0" applyNumberFormat="1" applyFont="1" applyBorder="1" applyAlignment="1">
      <alignment horizontal="center" vertical="center"/>
    </xf>
    <xf numFmtId="1" fontId="27" fillId="0" borderId="27" xfId="0" applyNumberFormat="1" applyFont="1" applyBorder="1" applyAlignment="1">
      <alignment horizontal="center" vertical="center"/>
    </xf>
    <xf numFmtId="0" fontId="27" fillId="30" borderId="5" xfId="0" applyFont="1" applyFill="1" applyBorder="1" applyAlignment="1">
      <alignment horizontal="center" vertical="center"/>
    </xf>
    <xf numFmtId="0" fontId="27" fillId="30" borderId="48" xfId="0" applyFont="1" applyFill="1" applyBorder="1" applyAlignment="1">
      <alignment horizontal="center" vertical="center"/>
    </xf>
    <xf numFmtId="0" fontId="27" fillId="30" borderId="19" xfId="0" applyFont="1" applyFill="1" applyBorder="1" applyAlignment="1">
      <alignment horizontal="center" vertical="center"/>
    </xf>
    <xf numFmtId="1" fontId="27" fillId="30" borderId="5" xfId="0" applyNumberFormat="1" applyFont="1" applyFill="1" applyBorder="1" applyAlignment="1">
      <alignment horizontal="center" vertical="center"/>
    </xf>
    <xf numFmtId="1" fontId="27" fillId="30" borderId="48" xfId="0" applyNumberFormat="1" applyFont="1" applyFill="1" applyBorder="1" applyAlignment="1">
      <alignment horizontal="center" vertical="center"/>
    </xf>
    <xf numFmtId="1" fontId="27" fillId="30" borderId="28" xfId="0" applyNumberFormat="1" applyFont="1" applyFill="1" applyBorder="1" applyAlignment="1">
      <alignment horizontal="center" vertical="center"/>
    </xf>
    <xf numFmtId="1" fontId="27" fillId="30" borderId="49" xfId="0" applyNumberFormat="1" applyFont="1" applyFill="1" applyBorder="1" applyAlignment="1">
      <alignment horizontal="center" vertical="center"/>
    </xf>
    <xf numFmtId="1" fontId="27" fillId="30" borderId="19" xfId="0" applyNumberFormat="1" applyFont="1" applyFill="1" applyBorder="1" applyAlignment="1">
      <alignment horizontal="center" vertical="center"/>
    </xf>
    <xf numFmtId="1" fontId="27" fillId="30" borderId="20" xfId="0" applyNumberFormat="1" applyFont="1" applyFill="1" applyBorder="1" applyAlignment="1">
      <alignment horizontal="center" vertical="center"/>
    </xf>
    <xf numFmtId="0" fontId="31" fillId="26" borderId="30" xfId="1" applyFont="1" applyFill="1" applyBorder="1" applyAlignment="1">
      <alignment horizontal="right" vertical="center" wrapText="1" indent="1" readingOrder="2"/>
    </xf>
    <xf numFmtId="0" fontId="31" fillId="26" borderId="30" xfId="1" applyFont="1" applyFill="1" applyBorder="1" applyAlignment="1">
      <alignment horizontal="center" vertical="center" readingOrder="2"/>
    </xf>
    <xf numFmtId="0" fontId="31" fillId="26" borderId="48" xfId="1" applyFont="1" applyFill="1" applyBorder="1" applyAlignment="1">
      <alignment horizontal="right" vertical="center" wrapText="1" indent="1" readingOrder="2"/>
    </xf>
    <xf numFmtId="0" fontId="31" fillId="26" borderId="48" xfId="1" applyFont="1" applyFill="1" applyBorder="1" applyAlignment="1">
      <alignment horizontal="center" vertical="center" readingOrder="2"/>
    </xf>
    <xf numFmtId="0" fontId="31" fillId="26" borderId="19" xfId="1" applyFont="1" applyFill="1" applyBorder="1" applyAlignment="1">
      <alignment horizontal="right" vertical="center" wrapText="1" indent="1" readingOrder="2"/>
    </xf>
    <xf numFmtId="0" fontId="31" fillId="26" borderId="19" xfId="1" applyFont="1" applyFill="1" applyBorder="1" applyAlignment="1">
      <alignment horizontal="center" vertical="center" readingOrder="2"/>
    </xf>
    <xf numFmtId="0" fontId="27" fillId="26" borderId="30" xfId="0" applyFont="1" applyFill="1" applyBorder="1" applyAlignment="1">
      <alignment horizontal="center" vertical="center"/>
    </xf>
    <xf numFmtId="0" fontId="27" fillId="26" borderId="48" xfId="0" applyFont="1" applyFill="1" applyBorder="1" applyAlignment="1">
      <alignment horizontal="center" vertical="center"/>
    </xf>
    <xf numFmtId="0" fontId="27" fillId="26" borderId="31" xfId="0" applyFont="1" applyFill="1" applyBorder="1" applyAlignment="1">
      <alignment horizontal="center" vertical="center"/>
    </xf>
    <xf numFmtId="0" fontId="27" fillId="26" borderId="49" xfId="0" applyFont="1" applyFill="1" applyBorder="1" applyAlignment="1">
      <alignment horizontal="center" vertical="center"/>
    </xf>
    <xf numFmtId="0" fontId="27" fillId="26" borderId="19" xfId="0" applyFont="1" applyFill="1" applyBorder="1" applyAlignment="1">
      <alignment horizontal="center" vertical="center"/>
    </xf>
    <xf numFmtId="0" fontId="27" fillId="26" borderId="20" xfId="0" applyFont="1" applyFill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29" borderId="66" xfId="0" applyFont="1" applyFill="1" applyBorder="1" applyAlignment="1">
      <alignment horizontal="center" vertical="center"/>
    </xf>
    <xf numFmtId="0" fontId="27" fillId="29" borderId="68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9" fillId="27" borderId="3" xfId="1" applyFont="1" applyFill="1" applyBorder="1" applyAlignment="1">
      <alignment horizontal="center" vertical="center" wrapText="1" readingOrder="2"/>
    </xf>
    <xf numFmtId="0" fontId="29" fillId="27" borderId="63" xfId="1" applyFont="1" applyFill="1" applyBorder="1" applyAlignment="1">
      <alignment horizontal="center" vertical="center" wrapText="1" readingOrder="2"/>
    </xf>
    <xf numFmtId="0" fontId="29" fillId="27" borderId="35" xfId="1" applyFont="1" applyFill="1" applyBorder="1" applyAlignment="1">
      <alignment horizontal="center" vertical="center" wrapText="1" readingOrder="2"/>
    </xf>
    <xf numFmtId="0" fontId="29" fillId="27" borderId="53" xfId="1" applyFont="1" applyFill="1" applyBorder="1" applyAlignment="1">
      <alignment horizontal="center" vertical="center" wrapText="1" readingOrder="2"/>
    </xf>
    <xf numFmtId="0" fontId="29" fillId="27" borderId="67" xfId="1" applyFont="1" applyFill="1" applyBorder="1" applyAlignment="1">
      <alignment horizontal="center" vertical="center" wrapText="1" readingOrder="2"/>
    </xf>
    <xf numFmtId="0" fontId="29" fillId="27" borderId="54" xfId="1" applyFont="1" applyFill="1" applyBorder="1" applyAlignment="1">
      <alignment horizontal="center" vertical="center" wrapText="1" readingOrder="2"/>
    </xf>
    <xf numFmtId="0" fontId="27" fillId="0" borderId="68" xfId="0" applyFont="1" applyBorder="1" applyAlignment="1">
      <alignment horizontal="center" vertical="center"/>
    </xf>
    <xf numFmtId="0" fontId="26" fillId="26" borderId="38" xfId="0" applyFont="1" applyFill="1" applyBorder="1" applyAlignment="1">
      <alignment horizontal="center" vertical="center"/>
    </xf>
    <xf numFmtId="0" fontId="26" fillId="26" borderId="22" xfId="0" applyFont="1" applyFill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9" fillId="27" borderId="30" xfId="1" applyFont="1" applyFill="1" applyBorder="1" applyAlignment="1">
      <alignment horizontal="center" vertical="center" wrapText="1" readingOrder="2"/>
    </xf>
    <xf numFmtId="0" fontId="29" fillId="27" borderId="34" xfId="1" applyFont="1" applyFill="1" applyBorder="1" applyAlignment="1">
      <alignment horizontal="center" vertical="center" wrapText="1" readingOrder="2"/>
    </xf>
    <xf numFmtId="0" fontId="26" fillId="26" borderId="30" xfId="0" applyFont="1" applyFill="1" applyBorder="1" applyAlignment="1">
      <alignment horizontal="center" vertical="center" wrapText="1"/>
    </xf>
    <xf numFmtId="0" fontId="26" fillId="26" borderId="31" xfId="0" applyFont="1" applyFill="1" applyBorder="1" applyAlignment="1">
      <alignment horizontal="center" vertical="center" wrapText="1"/>
    </xf>
    <xf numFmtId="0" fontId="29" fillId="27" borderId="33" xfId="1" applyFont="1" applyFill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/>
    </xf>
    <xf numFmtId="0" fontId="29" fillId="28" borderId="63" xfId="1" applyFont="1" applyFill="1" applyBorder="1" applyAlignment="1">
      <alignment horizontal="center" vertical="center" wrapText="1" readingOrder="2"/>
    </xf>
    <xf numFmtId="0" fontId="29" fillId="28" borderId="35" xfId="1" applyFont="1" applyFill="1" applyBorder="1" applyAlignment="1">
      <alignment horizontal="center" vertical="center" wrapText="1" readingOrder="2"/>
    </xf>
    <xf numFmtId="0" fontId="29" fillId="28" borderId="64" xfId="1" applyFont="1" applyFill="1" applyBorder="1" applyAlignment="1">
      <alignment horizontal="center" vertical="center" wrapText="1" readingOrder="2"/>
    </xf>
    <xf numFmtId="0" fontId="29" fillId="28" borderId="40" xfId="1" applyFont="1" applyFill="1" applyBorder="1" applyAlignment="1">
      <alignment horizontal="center" vertical="center" wrapText="1" readingOrder="2"/>
    </xf>
    <xf numFmtId="0" fontId="26" fillId="26" borderId="62" xfId="0" applyFont="1" applyFill="1" applyBorder="1" applyAlignment="1">
      <alignment horizontal="center" vertical="center"/>
    </xf>
    <xf numFmtId="0" fontId="26" fillId="26" borderId="30" xfId="0" applyFont="1" applyFill="1" applyBorder="1" applyAlignment="1">
      <alignment horizontal="center" vertical="center"/>
    </xf>
    <xf numFmtId="0" fontId="26" fillId="26" borderId="40" xfId="0" applyFont="1" applyFill="1" applyBorder="1" applyAlignment="1">
      <alignment horizontal="center" vertical="center"/>
    </xf>
    <xf numFmtId="0" fontId="26" fillId="26" borderId="34" xfId="0" applyFont="1" applyFill="1" applyBorder="1" applyAlignment="1">
      <alignment horizontal="center" vertical="center"/>
    </xf>
    <xf numFmtId="0" fontId="29" fillId="25" borderId="63" xfId="1" applyFont="1" applyFill="1" applyBorder="1" applyAlignment="1">
      <alignment horizontal="center" vertical="center" wrapText="1" readingOrder="2"/>
    </xf>
    <xf numFmtId="0" fontId="29" fillId="25" borderId="35" xfId="1" applyFont="1" applyFill="1" applyBorder="1" applyAlignment="1">
      <alignment horizontal="center" vertical="center" wrapText="1" readingOrder="2"/>
    </xf>
    <xf numFmtId="0" fontId="29" fillId="25" borderId="0" xfId="1" applyFont="1" applyFill="1" applyBorder="1" applyAlignment="1">
      <alignment horizontal="center" vertical="center" wrapText="1" readingOrder="2"/>
    </xf>
    <xf numFmtId="0" fontId="29" fillId="25" borderId="32" xfId="1" applyFont="1" applyFill="1" applyBorder="1" applyAlignment="1">
      <alignment horizontal="center" vertical="center" wrapText="1" readingOrder="2"/>
    </xf>
    <xf numFmtId="0" fontId="29" fillId="28" borderId="4" xfId="1" applyFont="1" applyFill="1" applyBorder="1" applyAlignment="1">
      <alignment horizontal="center" vertical="center" wrapText="1" readingOrder="2"/>
    </xf>
    <xf numFmtId="0" fontId="29" fillId="28" borderId="5" xfId="1" applyFont="1" applyFill="1" applyBorder="1" applyAlignment="1">
      <alignment horizontal="center" vertical="center" wrapText="1" readingOrder="2"/>
    </xf>
    <xf numFmtId="0" fontId="29" fillId="28" borderId="65" xfId="1" applyFont="1" applyFill="1" applyBorder="1" applyAlignment="1">
      <alignment horizontal="center" vertical="center" wrapText="1" readingOrder="2"/>
    </xf>
    <xf numFmtId="0" fontId="29" fillId="28" borderId="17" xfId="1" applyFont="1" applyFill="1" applyBorder="1" applyAlignment="1">
      <alignment horizontal="center" vertical="center" wrapText="1" readingOrder="2"/>
    </xf>
    <xf numFmtId="0" fontId="29" fillId="28" borderId="0" xfId="1" applyFont="1" applyFill="1" applyBorder="1" applyAlignment="1">
      <alignment horizontal="center" vertical="center" wrapText="1" readingOrder="2"/>
    </xf>
    <xf numFmtId="0" fontId="29" fillId="28" borderId="32" xfId="1" applyFont="1" applyFill="1" applyBorder="1" applyAlignment="1">
      <alignment horizontal="center" vertical="center" wrapText="1" readingOrder="2"/>
    </xf>
    <xf numFmtId="0" fontId="29" fillId="29" borderId="63" xfId="1" applyFont="1" applyFill="1" applyBorder="1" applyAlignment="1">
      <alignment horizontal="center" vertical="center" wrapText="1" readingOrder="2"/>
    </xf>
    <xf numFmtId="0" fontId="29" fillId="29" borderId="35" xfId="1" applyFont="1" applyFill="1" applyBorder="1" applyAlignment="1">
      <alignment horizontal="center" vertical="center" wrapText="1" readingOrder="2"/>
    </xf>
    <xf numFmtId="0" fontId="29" fillId="29" borderId="64" xfId="1" applyFont="1" applyFill="1" applyBorder="1" applyAlignment="1">
      <alignment horizontal="center" vertical="center" wrapText="1" readingOrder="2"/>
    </xf>
    <xf numFmtId="0" fontId="29" fillId="29" borderId="40" xfId="1" applyFont="1" applyFill="1" applyBorder="1" applyAlignment="1">
      <alignment horizontal="center" vertical="center" wrapText="1" readingOrder="2"/>
    </xf>
    <xf numFmtId="0" fontId="29" fillId="2" borderId="0" xfId="1" applyFont="1" applyFill="1" applyBorder="1" applyAlignment="1">
      <alignment horizontal="center" vertical="center" wrapText="1" readingOrder="2"/>
    </xf>
    <xf numFmtId="0" fontId="29" fillId="2" borderId="32" xfId="1" applyFont="1" applyFill="1" applyBorder="1" applyAlignment="1">
      <alignment horizontal="center" vertical="center" wrapText="1" readingOrder="2"/>
    </xf>
    <xf numFmtId="0" fontId="28" fillId="25" borderId="2" xfId="1" applyFont="1" applyFill="1" applyBorder="1" applyAlignment="1">
      <alignment horizontal="center" vertical="center" wrapText="1" readingOrder="2"/>
    </xf>
    <xf numFmtId="0" fontId="28" fillId="25" borderId="26" xfId="1" applyFont="1" applyFill="1" applyBorder="1" applyAlignment="1">
      <alignment horizontal="center" vertical="center" wrapText="1" readingOrder="2"/>
    </xf>
    <xf numFmtId="0" fontId="30" fillId="26" borderId="42" xfId="0" applyFont="1" applyFill="1" applyBorder="1" applyAlignment="1">
      <alignment horizontal="center"/>
    </xf>
    <xf numFmtId="0" fontId="30" fillId="26" borderId="43" xfId="0" applyFont="1" applyFill="1" applyBorder="1" applyAlignment="1">
      <alignment horizontal="center"/>
    </xf>
    <xf numFmtId="0" fontId="30" fillId="26" borderId="46" xfId="0" applyFont="1" applyFill="1" applyBorder="1" applyAlignment="1">
      <alignment horizontal="center"/>
    </xf>
    <xf numFmtId="0" fontId="29" fillId="25" borderId="65" xfId="1" applyFont="1" applyFill="1" applyBorder="1" applyAlignment="1">
      <alignment horizontal="center" vertical="center" wrapText="1" readingOrder="2"/>
    </xf>
    <xf numFmtId="0" fontId="29" fillId="25" borderId="17" xfId="1" applyFont="1" applyFill="1" applyBorder="1" applyAlignment="1">
      <alignment horizontal="center" vertical="center" wrapText="1" readingOrder="2"/>
    </xf>
    <xf numFmtId="0" fontId="29" fillId="25" borderId="70" xfId="1" applyFont="1" applyFill="1" applyBorder="1" applyAlignment="1">
      <alignment horizontal="center" vertical="center" wrapText="1" readingOrder="2"/>
    </xf>
    <xf numFmtId="0" fontId="29" fillId="25" borderId="4" xfId="1" applyFont="1" applyFill="1" applyBorder="1" applyAlignment="1">
      <alignment horizontal="center" vertical="center" wrapText="1" readingOrder="2"/>
    </xf>
    <xf numFmtId="0" fontId="28" fillId="25" borderId="29" xfId="1" applyFont="1" applyFill="1" applyBorder="1" applyAlignment="1">
      <alignment horizontal="center" vertical="center" wrapText="1" readingOrder="2"/>
    </xf>
    <xf numFmtId="0" fontId="28" fillId="25" borderId="34" xfId="1" applyFont="1" applyFill="1" applyBorder="1" applyAlignment="1">
      <alignment horizontal="center" vertical="center" wrapText="1" readingOrder="2"/>
    </xf>
    <xf numFmtId="0" fontId="29" fillId="2" borderId="65" xfId="1" applyFont="1" applyFill="1" applyBorder="1" applyAlignment="1">
      <alignment horizontal="center" vertical="center" wrapText="1" readingOrder="2"/>
    </xf>
    <xf numFmtId="0" fontId="29" fillId="2" borderId="17" xfId="1" applyFont="1" applyFill="1" applyBorder="1" applyAlignment="1">
      <alignment horizontal="center" vertical="center" wrapText="1" readingOrder="2"/>
    </xf>
    <xf numFmtId="0" fontId="29" fillId="25" borderId="51" xfId="1" applyFont="1" applyFill="1" applyBorder="1" applyAlignment="1">
      <alignment horizontal="center" vertical="center" wrapText="1" readingOrder="2"/>
    </xf>
    <xf numFmtId="0" fontId="29" fillId="25" borderId="26" xfId="1" applyFont="1" applyFill="1" applyBorder="1" applyAlignment="1">
      <alignment horizontal="center" vertical="center" wrapText="1" readingOrder="2"/>
    </xf>
    <xf numFmtId="0" fontId="27" fillId="0" borderId="47" xfId="0" applyFont="1" applyBorder="1" applyAlignment="1">
      <alignment horizontal="center" vertical="center"/>
    </xf>
    <xf numFmtId="0" fontId="26" fillId="26" borderId="68" xfId="0" applyFont="1" applyFill="1" applyBorder="1" applyAlignment="1">
      <alignment horizontal="center" vertical="center"/>
    </xf>
    <xf numFmtId="0" fontId="0" fillId="30" borderId="3" xfId="0" applyFill="1" applyBorder="1" applyAlignment="1">
      <alignment horizontal="center" vertical="center"/>
    </xf>
    <xf numFmtId="0" fontId="0" fillId="30" borderId="63" xfId="0" applyFill="1" applyBorder="1" applyAlignment="1">
      <alignment horizontal="center" vertical="center"/>
    </xf>
    <xf numFmtId="0" fontId="0" fillId="30" borderId="35" xfId="0" applyFill="1" applyBorder="1" applyAlignment="1">
      <alignment horizontal="center" vertical="center"/>
    </xf>
    <xf numFmtId="0" fontId="0" fillId="30" borderId="1" xfId="0" applyFill="1" applyBorder="1" applyAlignment="1">
      <alignment horizontal="center" vertical="center"/>
    </xf>
    <xf numFmtId="0" fontId="0" fillId="30" borderId="0" xfId="0" applyFill="1" applyBorder="1" applyAlignment="1">
      <alignment horizontal="center" vertical="center"/>
    </xf>
    <xf numFmtId="0" fontId="0" fillId="30" borderId="32" xfId="0" applyFill="1" applyBorder="1" applyAlignment="1">
      <alignment horizontal="center" vertical="center"/>
    </xf>
    <xf numFmtId="0" fontId="0" fillId="30" borderId="53" xfId="0" applyFill="1" applyBorder="1" applyAlignment="1">
      <alignment horizontal="center" vertical="center"/>
    </xf>
    <xf numFmtId="0" fontId="0" fillId="30" borderId="67" xfId="0" applyFill="1" applyBorder="1" applyAlignment="1">
      <alignment horizontal="center" vertical="center"/>
    </xf>
    <xf numFmtId="0" fontId="0" fillId="30" borderId="54" xfId="0" applyFill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9" fillId="25" borderId="6" xfId="1" applyFont="1" applyFill="1" applyBorder="1" applyAlignment="1">
      <alignment horizontal="center" vertical="center" wrapText="1" readingOrder="2"/>
    </xf>
    <xf numFmtId="0" fontId="29" fillId="25" borderId="72" xfId="1" applyFont="1" applyFill="1" applyBorder="1" applyAlignment="1">
      <alignment horizontal="center" vertical="center" wrapText="1" readingOrder="2"/>
    </xf>
    <xf numFmtId="0" fontId="29" fillId="25" borderId="71" xfId="1" applyFont="1" applyFill="1" applyBorder="1" applyAlignment="1">
      <alignment horizontal="center" vertical="center" wrapText="1" readingOrder="2"/>
    </xf>
    <xf numFmtId="0" fontId="28" fillId="25" borderId="7" xfId="1" applyFont="1" applyFill="1" applyBorder="1" applyAlignment="1">
      <alignment horizontal="center" vertical="center" wrapText="1" readingOrder="2"/>
    </xf>
    <xf numFmtId="0" fontId="29" fillId="2" borderId="72" xfId="1" applyFont="1" applyFill="1" applyBorder="1" applyAlignment="1">
      <alignment horizontal="center" vertical="center" wrapText="1" readingOrder="2"/>
    </xf>
    <xf numFmtId="0" fontId="29" fillId="2" borderId="51" xfId="1" applyFont="1" applyFill="1" applyBorder="1" applyAlignment="1">
      <alignment horizontal="center" vertical="center" wrapText="1" readingOrder="2"/>
    </xf>
    <xf numFmtId="0" fontId="29" fillId="2" borderId="71" xfId="1" applyFont="1" applyFill="1" applyBorder="1" applyAlignment="1">
      <alignment horizontal="center" vertical="center" wrapText="1" readingOrder="2"/>
    </xf>
    <xf numFmtId="0" fontId="29" fillId="2" borderId="6" xfId="1" applyFont="1" applyFill="1" applyBorder="1" applyAlignment="1">
      <alignment horizontal="center" vertical="center" wrapText="1" readingOrder="2"/>
    </xf>
    <xf numFmtId="0" fontId="27" fillId="0" borderId="69" xfId="0" applyFont="1" applyBorder="1" applyAlignment="1">
      <alignment horizontal="center" vertical="center"/>
    </xf>
    <xf numFmtId="0" fontId="33" fillId="26" borderId="3" xfId="0" applyFont="1" applyFill="1" applyBorder="1" applyAlignment="1">
      <alignment horizontal="center" vertical="center"/>
    </xf>
    <xf numFmtId="0" fontId="33" fillId="26" borderId="63" xfId="0" applyFont="1" applyFill="1" applyBorder="1" applyAlignment="1">
      <alignment horizontal="center" vertical="center"/>
    </xf>
    <xf numFmtId="0" fontId="33" fillId="26" borderId="35" xfId="0" applyFont="1" applyFill="1" applyBorder="1" applyAlignment="1">
      <alignment horizontal="center" vertical="center"/>
    </xf>
    <xf numFmtId="0" fontId="33" fillId="26" borderId="1" xfId="0" applyFont="1" applyFill="1" applyBorder="1" applyAlignment="1">
      <alignment horizontal="center" vertical="center"/>
    </xf>
    <xf numFmtId="0" fontId="33" fillId="26" borderId="0" xfId="0" applyFont="1" applyFill="1" applyBorder="1" applyAlignment="1">
      <alignment horizontal="center" vertical="center"/>
    </xf>
    <xf numFmtId="0" fontId="33" fillId="26" borderId="32" xfId="0" applyFont="1" applyFill="1" applyBorder="1" applyAlignment="1">
      <alignment horizontal="center" vertical="center"/>
    </xf>
    <xf numFmtId="0" fontId="33" fillId="26" borderId="53" xfId="0" applyFont="1" applyFill="1" applyBorder="1" applyAlignment="1">
      <alignment horizontal="center" vertical="center"/>
    </xf>
    <xf numFmtId="0" fontId="33" fillId="26" borderId="67" xfId="0" applyFont="1" applyFill="1" applyBorder="1" applyAlignment="1">
      <alignment horizontal="center" vertical="center"/>
    </xf>
    <xf numFmtId="0" fontId="33" fillId="26" borderId="54" xfId="0" applyFont="1" applyFill="1" applyBorder="1" applyAlignment="1">
      <alignment horizontal="center" vertical="center"/>
    </xf>
    <xf numFmtId="0" fontId="29" fillId="25" borderId="5" xfId="1" applyFont="1" applyFill="1" applyBorder="1" applyAlignment="1">
      <alignment horizontal="center" vertical="center" wrapText="1" readingOrder="2"/>
    </xf>
    <xf numFmtId="0" fontId="29" fillId="25" borderId="48" xfId="1" applyFont="1" applyFill="1" applyBorder="1" applyAlignment="1">
      <alignment horizontal="center" vertical="center" wrapText="1" readingOrder="2"/>
    </xf>
    <xf numFmtId="0" fontId="29" fillId="25" borderId="73" xfId="1" applyFont="1" applyFill="1" applyBorder="1" applyAlignment="1">
      <alignment horizontal="center" vertical="center" wrapText="1" readingOrder="2"/>
    </xf>
    <xf numFmtId="0" fontId="29" fillId="25" borderId="23" xfId="1" applyFont="1" applyFill="1" applyBorder="1" applyAlignment="1">
      <alignment horizontal="center" vertical="center" wrapText="1" readingOrder="2"/>
    </xf>
    <xf numFmtId="0" fontId="26" fillId="26" borderId="32" xfId="0" applyFont="1" applyFill="1" applyBorder="1" applyAlignment="1">
      <alignment horizontal="center" vertical="center"/>
    </xf>
    <xf numFmtId="0" fontId="26" fillId="26" borderId="2" xfId="0" applyFont="1" applyFill="1" applyBorder="1" applyAlignment="1">
      <alignment horizontal="center" vertical="center"/>
    </xf>
    <xf numFmtId="0" fontId="29" fillId="27" borderId="2" xfId="1" applyFont="1" applyFill="1" applyBorder="1" applyAlignment="1">
      <alignment horizontal="center" vertical="center" wrapText="1" readingOrder="2"/>
    </xf>
  </cellXfs>
  <cellStyles count="229">
    <cellStyle name="20% - Accent1 2" xfId="4"/>
    <cellStyle name="20% - Accent1 3" xfId="5"/>
    <cellStyle name="20% - Accent1 4" xfId="6"/>
    <cellStyle name="20% - Accent2 2" xfId="7"/>
    <cellStyle name="20% - Accent2 3" xfId="8"/>
    <cellStyle name="20% - Accent2 4" xfId="9"/>
    <cellStyle name="20% - Accent3 2" xfId="10"/>
    <cellStyle name="20% - Accent3 3" xfId="11"/>
    <cellStyle name="20% - Accent3 4" xfId="12"/>
    <cellStyle name="20% - Accent4 2" xfId="13"/>
    <cellStyle name="20% - Accent4 3" xfId="14"/>
    <cellStyle name="20% - Accent4 4" xfId="15"/>
    <cellStyle name="20% - Accent5 2" xfId="16"/>
    <cellStyle name="20% - Accent5 3" xfId="17"/>
    <cellStyle name="20% - Accent5 4" xfId="18"/>
    <cellStyle name="20% - Accent6 2" xfId="19"/>
    <cellStyle name="20% - Accent6 3" xfId="20"/>
    <cellStyle name="20% - Accent6 4" xfId="21"/>
    <cellStyle name="40% - Accent1 2" xfId="22"/>
    <cellStyle name="40% - Accent1 3" xfId="23"/>
    <cellStyle name="40% - Accent1 4" xfId="24"/>
    <cellStyle name="40% - Accent2 2" xfId="25"/>
    <cellStyle name="40% - Accent2 3" xfId="26"/>
    <cellStyle name="40% - Accent2 4" xfId="27"/>
    <cellStyle name="40% - Accent3 2" xfId="28"/>
    <cellStyle name="40% - Accent3 3" xfId="29"/>
    <cellStyle name="40% - Accent3 4" xfId="30"/>
    <cellStyle name="40% - Accent4 2" xfId="31"/>
    <cellStyle name="40% - Accent4 3" xfId="32"/>
    <cellStyle name="40% - Accent4 4" xfId="33"/>
    <cellStyle name="40% - Accent5 2" xfId="34"/>
    <cellStyle name="40% - Accent5 3" xfId="35"/>
    <cellStyle name="40% - Accent5 4" xfId="36"/>
    <cellStyle name="40% - Accent6 2" xfId="37"/>
    <cellStyle name="40% - Accent6 3" xfId="38"/>
    <cellStyle name="40% - Accent6 4" xfId="39"/>
    <cellStyle name="60% - Accent1 2" xfId="40"/>
    <cellStyle name="60% - Accent1 3" xfId="41"/>
    <cellStyle name="60% - Accent1 4" xfId="42"/>
    <cellStyle name="60% - Accent2 2" xfId="43"/>
    <cellStyle name="60% - Accent2 3" xfId="44"/>
    <cellStyle name="60% - Accent2 4" xfId="45"/>
    <cellStyle name="60% - Accent3 2" xfId="46"/>
    <cellStyle name="60% - Accent3 3" xfId="47"/>
    <cellStyle name="60% - Accent3 4" xfId="48"/>
    <cellStyle name="60% - Accent4 2" xfId="49"/>
    <cellStyle name="60% - Accent4 3" xfId="50"/>
    <cellStyle name="60% - Accent4 4" xfId="51"/>
    <cellStyle name="60% - Accent5 2" xfId="52"/>
    <cellStyle name="60% - Accent5 3" xfId="53"/>
    <cellStyle name="60% - Accent5 4" xfId="54"/>
    <cellStyle name="60% - Accent6 2" xfId="55"/>
    <cellStyle name="60% - Accent6 3" xfId="56"/>
    <cellStyle name="60% - Accent6 4" xfId="57"/>
    <cellStyle name="Accent1 2" xfId="58"/>
    <cellStyle name="Accent1 3" xfId="59"/>
    <cellStyle name="Accent1 4" xfId="60"/>
    <cellStyle name="Accent2 2" xfId="61"/>
    <cellStyle name="Accent2 3" xfId="62"/>
    <cellStyle name="Accent2 4" xfId="63"/>
    <cellStyle name="Accent3 2" xfId="64"/>
    <cellStyle name="Accent3 3" xfId="65"/>
    <cellStyle name="Accent3 4" xfId="66"/>
    <cellStyle name="Accent4 2" xfId="67"/>
    <cellStyle name="Accent4 3" xfId="68"/>
    <cellStyle name="Accent4 4" xfId="69"/>
    <cellStyle name="Accent5 2" xfId="70"/>
    <cellStyle name="Accent5 3" xfId="71"/>
    <cellStyle name="Accent5 4" xfId="72"/>
    <cellStyle name="Accent6 2" xfId="73"/>
    <cellStyle name="Accent6 3" xfId="74"/>
    <cellStyle name="Accent6 4" xfId="75"/>
    <cellStyle name="Bad 2" xfId="76"/>
    <cellStyle name="Bad 3" xfId="77"/>
    <cellStyle name="Bad 4" xfId="78"/>
    <cellStyle name="Calculation 2" xfId="79"/>
    <cellStyle name="Calculation 2 2" xfId="223"/>
    <cellStyle name="Calculation 3" xfId="80"/>
    <cellStyle name="Calculation 3 2" xfId="222"/>
    <cellStyle name="Calculation 4" xfId="81"/>
    <cellStyle name="Calculation 4 2" xfId="221"/>
    <cellStyle name="Check Cell 2" xfId="82"/>
    <cellStyle name="Check Cell 2 2" xfId="83"/>
    <cellStyle name="Check Cell 2 2 2" xfId="219"/>
    <cellStyle name="Check Cell 2 3" xfId="84"/>
    <cellStyle name="Check Cell 2 3 2" xfId="218"/>
    <cellStyle name="Check Cell 2 4" xfId="85"/>
    <cellStyle name="Check Cell 2 4 2" xfId="217"/>
    <cellStyle name="Check Cell 2 5" xfId="220"/>
    <cellStyle name="Check Cell 3" xfId="86"/>
    <cellStyle name="Check Cell 3 2" xfId="87"/>
    <cellStyle name="Check Cell 3 2 2" xfId="215"/>
    <cellStyle name="Check Cell 3 3" xfId="88"/>
    <cellStyle name="Check Cell 3 3 2" xfId="214"/>
    <cellStyle name="Check Cell 3 4" xfId="89"/>
    <cellStyle name="Check Cell 3 4 2" xfId="213"/>
    <cellStyle name="Check Cell 3 5" xfId="216"/>
    <cellStyle name="Check Cell 4" xfId="90"/>
    <cellStyle name="Check Cell 4 2" xfId="91"/>
    <cellStyle name="Check Cell 4 2 2" xfId="211"/>
    <cellStyle name="Check Cell 4 3" xfId="92"/>
    <cellStyle name="Check Cell 4 3 2" xfId="210"/>
    <cellStyle name="Check Cell 4 4" xfId="93"/>
    <cellStyle name="Check Cell 4 4 2" xfId="209"/>
    <cellStyle name="Check Cell 4 5" xfId="212"/>
    <cellStyle name="Currency 2" xfId="94"/>
    <cellStyle name="Explanatory Text 2" xfId="95"/>
    <cellStyle name="Explanatory Text 3" xfId="96"/>
    <cellStyle name="Explanatory Text 4" xfId="97"/>
    <cellStyle name="Good 2" xfId="98"/>
    <cellStyle name="Good 3" xfId="99"/>
    <cellStyle name="Good 4" xfId="100"/>
    <cellStyle name="Heading 1 2" xfId="101"/>
    <cellStyle name="Heading 1 3" xfId="102"/>
    <cellStyle name="Heading 1 4" xfId="103"/>
    <cellStyle name="Heading 2 2" xfId="104"/>
    <cellStyle name="Heading 2 3" xfId="105"/>
    <cellStyle name="Heading 2 4" xfId="106"/>
    <cellStyle name="Heading 3 2" xfId="107"/>
    <cellStyle name="Heading 3 3" xfId="108"/>
    <cellStyle name="Heading 3 4" xfId="109"/>
    <cellStyle name="Heading 4 2" xfId="110"/>
    <cellStyle name="Heading 4 3" xfId="111"/>
    <cellStyle name="Heading 4 4" xfId="112"/>
    <cellStyle name="Input 2" xfId="113"/>
    <cellStyle name="Input 2 2" xfId="208"/>
    <cellStyle name="Input 3" xfId="114"/>
    <cellStyle name="Input 3 2" xfId="207"/>
    <cellStyle name="Input 4" xfId="115"/>
    <cellStyle name="Input 4 2" xfId="206"/>
    <cellStyle name="Linked Cell 2" xfId="116"/>
    <cellStyle name="Linked Cell 3" xfId="117"/>
    <cellStyle name="Linked Cell 4" xfId="118"/>
    <cellStyle name="Neutral 2" xfId="119"/>
    <cellStyle name="Neutral 3" xfId="120"/>
    <cellStyle name="Neutral 4" xfId="121"/>
    <cellStyle name="Normal" xfId="0" builtinId="0"/>
    <cellStyle name="Normal 10" xfId="122"/>
    <cellStyle name="Normal 10 2" xfId="123"/>
    <cellStyle name="Normal 11" xfId="124"/>
    <cellStyle name="Normal 12" xfId="125"/>
    <cellStyle name="Normal 13" xfId="228"/>
    <cellStyle name="Normal 2" xfId="126"/>
    <cellStyle name="Normal 2 2" xfId="127"/>
    <cellStyle name="Normal 2 4" xfId="128"/>
    <cellStyle name="Normal 2 6" xfId="129"/>
    <cellStyle name="Normal 3" xfId="130"/>
    <cellStyle name="Normal 3 2" xfId="1"/>
    <cellStyle name="Normal 3 3" xfId="131"/>
    <cellStyle name="Normal 3 4" xfId="132"/>
    <cellStyle name="Normal 3 5" xfId="133"/>
    <cellStyle name="Normal 3 6" xfId="134"/>
    <cellStyle name="Normal 3 7" xfId="135"/>
    <cellStyle name="Normal 3 8" xfId="136"/>
    <cellStyle name="Normal 3_اهداف کمی2" xfId="137"/>
    <cellStyle name="Normal 4" xfId="2"/>
    <cellStyle name="Normal 4 2" xfId="138"/>
    <cellStyle name="Normal 4 2 2" xfId="139"/>
    <cellStyle name="Normal 4 2 2 2" xfId="224"/>
    <cellStyle name="Normal 4 3" xfId="140"/>
    <cellStyle name="Normal 4 4" xfId="141"/>
    <cellStyle name="Normal 4 5" xfId="142"/>
    <cellStyle name="Normal 4 6" xfId="143"/>
    <cellStyle name="Normal 4 7" xfId="144"/>
    <cellStyle name="Normal 4 8" xfId="145"/>
    <cellStyle name="Normal 4 9" xfId="199"/>
    <cellStyle name="Normal 5" xfId="146"/>
    <cellStyle name="Normal 5 2" xfId="147"/>
    <cellStyle name="Normal 5 3" xfId="148"/>
    <cellStyle name="Normal 5 3 2" xfId="149"/>
    <cellStyle name="Normal 5 3 3" xfId="150"/>
    <cellStyle name="Normal 5 3 4" xfId="151"/>
    <cellStyle name="Normal 5 3 5" xfId="152"/>
    <cellStyle name="Normal 5 4" xfId="153"/>
    <cellStyle name="Normal 5 4 2" xfId="154"/>
    <cellStyle name="Normal 5 4 3" xfId="155"/>
    <cellStyle name="Normal 5 4 4" xfId="156"/>
    <cellStyle name="Normal 5 4 5" xfId="157"/>
    <cellStyle name="Normal 5 5" xfId="158"/>
    <cellStyle name="Normal 5 5 2" xfId="159"/>
    <cellStyle name="Normal 5 5 3" xfId="160"/>
    <cellStyle name="Normal 5 5 4" xfId="161"/>
    <cellStyle name="Normal 5 5 5" xfId="162"/>
    <cellStyle name="Normal 5 6" xfId="163"/>
    <cellStyle name="Normal 5 6 2" xfId="164"/>
    <cellStyle name="Normal 5 6 3" xfId="165"/>
    <cellStyle name="Normal 5 6 4" xfId="166"/>
    <cellStyle name="Normal 5 6 5" xfId="167"/>
    <cellStyle name="Normal 5 7" xfId="168"/>
    <cellStyle name="Normal 5 7 2" xfId="169"/>
    <cellStyle name="Normal 5 7 3" xfId="170"/>
    <cellStyle name="Normal 5 7 4" xfId="171"/>
    <cellStyle name="Normal 5 7 5" xfId="172"/>
    <cellStyle name="Normal 5 8" xfId="173"/>
    <cellStyle name="Normal 5_اهداف کمی2" xfId="174"/>
    <cellStyle name="Normal 6" xfId="3"/>
    <cellStyle name="Normal 6 2" xfId="175"/>
    <cellStyle name="Normal 6 3" xfId="176"/>
    <cellStyle name="Normal 7" xfId="177"/>
    <cellStyle name="Normal 7 2" xfId="178"/>
    <cellStyle name="Normal 8" xfId="179"/>
    <cellStyle name="Normal 8 2" xfId="180"/>
    <cellStyle name="Normal 9" xfId="181"/>
    <cellStyle name="Normal 9 2" xfId="182"/>
    <cellStyle name="Note 2" xfId="183"/>
    <cellStyle name="Note 2 2" xfId="205"/>
    <cellStyle name="Note 3" xfId="184"/>
    <cellStyle name="Note 3 2" xfId="204"/>
    <cellStyle name="Note 4" xfId="185"/>
    <cellStyle name="Note 4 2" xfId="203"/>
    <cellStyle name="Output 2" xfId="186"/>
    <cellStyle name="Output 2 2" xfId="202"/>
    <cellStyle name="Output 3" xfId="187"/>
    <cellStyle name="Output 3 2" xfId="201"/>
    <cellStyle name="Output 4" xfId="188"/>
    <cellStyle name="Output 4 2" xfId="200"/>
    <cellStyle name="Percent 2" xfId="189"/>
    <cellStyle name="Title 2" xfId="190"/>
    <cellStyle name="Title 3" xfId="191"/>
    <cellStyle name="Title 4" xfId="192"/>
    <cellStyle name="Total 2" xfId="193"/>
    <cellStyle name="Total 2 2" xfId="225"/>
    <cellStyle name="Total 3" xfId="194"/>
    <cellStyle name="Total 3 2" xfId="226"/>
    <cellStyle name="Total 4" xfId="195"/>
    <cellStyle name="Total 4 2" xfId="227"/>
    <cellStyle name="Warning Text 2" xfId="196"/>
    <cellStyle name="Warning Text 3" xfId="197"/>
    <cellStyle name="Warning Text 4" xfId="1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74"/>
  <sheetViews>
    <sheetView rightToLeft="1" workbookViewId="0">
      <selection activeCell="E14" sqref="E14"/>
    </sheetView>
  </sheetViews>
  <sheetFormatPr defaultRowHeight="15"/>
  <cols>
    <col min="4" max="4" width="19.75" customWidth="1"/>
    <col min="5" max="5" width="20.125" customWidth="1"/>
    <col min="6" max="6" width="20.875" customWidth="1"/>
    <col min="7" max="10" width="10.625" bestFit="1" customWidth="1"/>
    <col min="11" max="11" width="11.625" bestFit="1" customWidth="1"/>
    <col min="12" max="12" width="10.25" bestFit="1" customWidth="1"/>
  </cols>
  <sheetData>
    <row r="2" spans="2:12" ht="24">
      <c r="C2" s="128" t="s">
        <v>42</v>
      </c>
      <c r="D2" s="128"/>
      <c r="E2" s="128"/>
      <c r="F2" s="128"/>
      <c r="G2" s="128"/>
      <c r="H2" s="128"/>
      <c r="I2" s="128"/>
      <c r="J2" s="128"/>
      <c r="K2" s="128"/>
      <c r="L2" s="128"/>
    </row>
    <row r="3" spans="2:12" ht="15.75" thickBot="1"/>
    <row r="4" spans="2:12" ht="21.75" customHeight="1" thickTop="1">
      <c r="B4" s="120" t="s">
        <v>99</v>
      </c>
      <c r="C4" s="133" t="s">
        <v>39</v>
      </c>
      <c r="D4" s="134"/>
      <c r="E4" s="127" t="s">
        <v>37</v>
      </c>
      <c r="F4" s="123" t="s">
        <v>0</v>
      </c>
      <c r="G4" s="125" t="s">
        <v>40</v>
      </c>
      <c r="H4" s="125"/>
      <c r="I4" s="125"/>
      <c r="J4" s="125"/>
      <c r="K4" s="125"/>
      <c r="L4" s="126"/>
    </row>
    <row r="5" spans="2:12" ht="24.75" thickBot="1">
      <c r="B5" s="121"/>
      <c r="C5" s="135"/>
      <c r="D5" s="136"/>
      <c r="E5" s="124"/>
      <c r="F5" s="124"/>
      <c r="G5" s="7">
        <v>1403</v>
      </c>
      <c r="H5" s="7">
        <v>1404</v>
      </c>
      <c r="I5" s="7">
        <v>1405</v>
      </c>
      <c r="J5" s="7">
        <v>1406</v>
      </c>
      <c r="K5" s="7">
        <v>1407</v>
      </c>
      <c r="L5" s="8" t="s">
        <v>41</v>
      </c>
    </row>
    <row r="6" spans="2:12" ht="21" customHeight="1">
      <c r="B6" s="122">
        <v>1</v>
      </c>
      <c r="C6" s="137" t="s">
        <v>1</v>
      </c>
      <c r="D6" s="138"/>
      <c r="E6" s="1" t="s">
        <v>46</v>
      </c>
      <c r="F6" s="11" t="s">
        <v>38</v>
      </c>
      <c r="G6" s="16">
        <f>((((7*آبخیزداری!G6)/90000)/3.08)*100)/5</f>
        <v>5.9595959595959605E-2</v>
      </c>
      <c r="H6" s="16">
        <f>((((7*آبخیزداری!H6)/90000)/3.08)*100)/5</f>
        <v>5.9595959595959605E-2</v>
      </c>
      <c r="I6" s="16">
        <f>((((7*آبخیزداری!I6)/90000)/3.08)*100)/5</f>
        <v>5.9595959595959605E-2</v>
      </c>
      <c r="J6" s="16">
        <f>((((7*آبخیزداری!J6)/90000)/3.08)*100)/5</f>
        <v>5.9595959595959605E-2</v>
      </c>
      <c r="K6" s="16">
        <f>((((7*آبخیزداری!K6)/90000)/3.08)*100)/5</f>
        <v>5.9595959595959605E-2</v>
      </c>
      <c r="L6" s="17">
        <f t="shared" ref="L6:L9" si="0">G6+H6+I6+J6+K6</f>
        <v>0.29797979797979801</v>
      </c>
    </row>
    <row r="7" spans="2:12" ht="23.25" thickBot="1">
      <c r="B7" s="108"/>
      <c r="C7" s="139"/>
      <c r="D7" s="140"/>
      <c r="E7" s="1" t="s">
        <v>47</v>
      </c>
      <c r="F7" s="55" t="s">
        <v>98</v>
      </c>
      <c r="G7" s="16">
        <f>((بیابانزدایی!G6+بیابانزدایی!G7*3+بیابانزدایی!G8*5+بیابانزدایی!G9*5+بیابانزدایی!G10+بیابانزدایی!G12+بیابانزدایی!G13)*65+(بیابانزدایی!G11*0.2)*13)/1000000</f>
        <v>0</v>
      </c>
      <c r="H7" s="16">
        <f>((بیابانزدایی!H6+بیابانزدایی!H7*3+بیابانزدایی!H8*5+بیابانزدایی!H9*5+بیابانزدایی!H10+بیابانزدایی!H12+بیابانزدایی!H13)*65+(بیابانزدایی!H11*0.2)*13)/1000000</f>
        <v>0</v>
      </c>
      <c r="I7" s="16">
        <f>((بیابانزدایی!I6+بیابانزدایی!I7*3+بیابانزدایی!I8*5+بیابانزدایی!I9*5+بیابانزدایی!I10+بیابانزدایی!I12+بیابانزدایی!I13)*65+(بیابانزدایی!I11*0.2)*13)/1000000</f>
        <v>0</v>
      </c>
      <c r="J7" s="16">
        <f>((بیابانزدایی!J6+بیابانزدایی!J7*3+بیابانزدایی!J8*5+بیابانزدایی!J9*5+بیابانزدایی!J10+بیابانزدایی!J12+بیابانزدایی!J13)*65+(بیابانزدایی!J11*0.2)*13)/1000000</f>
        <v>0</v>
      </c>
      <c r="K7" s="16">
        <f>((بیابانزدایی!K6+بیابانزدایی!K7*3+بیابانزدایی!K8*5+بیابانزدایی!K9*5+بیابانزدایی!K10+بیابانزدایی!K12+بیابانزدایی!K13)*65+(بیابانزدایی!K11*0.2)*13)/1000000</f>
        <v>0</v>
      </c>
      <c r="L7" s="17">
        <f t="shared" si="0"/>
        <v>0</v>
      </c>
    </row>
    <row r="8" spans="2:12" ht="21" customHeight="1">
      <c r="B8" s="109">
        <v>2</v>
      </c>
      <c r="C8" s="129" t="s">
        <v>2</v>
      </c>
      <c r="D8" s="130"/>
      <c r="E8" s="9" t="s">
        <v>46</v>
      </c>
      <c r="F8" s="9" t="s">
        <v>38</v>
      </c>
      <c r="G8" s="18">
        <f>((((7*آبخیزداری!G7)/90000)/3.08)*100)/5</f>
        <v>5.3030303030303025E-2</v>
      </c>
      <c r="H8" s="18">
        <f>((((7*آبخیزداری!H7)/90000)/3.08)*100)/5</f>
        <v>5.3030303030303025E-2</v>
      </c>
      <c r="I8" s="18">
        <f>((((7*آبخیزداری!I7)/90000)/3.08)*100)/5</f>
        <v>5.3030303030303025E-2</v>
      </c>
      <c r="J8" s="18">
        <f>((((7*آبخیزداری!J7)/90000)/3.08)*100)/5</f>
        <v>5.3030303030303025E-2</v>
      </c>
      <c r="K8" s="18">
        <f>((((7*آبخیزداری!K7)/90000)/3.08)*100)/5</f>
        <v>5.3030303030303025E-2</v>
      </c>
      <c r="L8" s="19">
        <f t="shared" si="0"/>
        <v>0.26515151515151514</v>
      </c>
    </row>
    <row r="9" spans="2:12" ht="24" customHeight="1" thickBot="1">
      <c r="B9" s="110"/>
      <c r="C9" s="131"/>
      <c r="D9" s="132"/>
      <c r="E9" s="57" t="s">
        <v>47</v>
      </c>
      <c r="F9" s="76" t="s">
        <v>98</v>
      </c>
      <c r="G9" s="22">
        <f>((بیابانزدایی!G15+بیابانزدایی!G16*3+بیابانزدایی!G17*5+بیابانزدایی!G18*5+بیابانزدایی!G19+بیابانزدایی!G21+بیابانزدایی!G22)*65+(بیابانزدایی!G20*0.2)*13)/1000000</f>
        <v>0.21088599999999999</v>
      </c>
      <c r="H9" s="22">
        <f>((بیابانزدایی!H15+بیابانزدایی!H16*3+بیابانزدایی!H17*5+بیابانزدایی!H18*5+بیابانزدایی!H19+بیابانزدایی!H21+بیابانزدایی!H22)*65+(بیابانزدایی!H20*0.2)*13)/1000000</f>
        <v>0.21088599999999999</v>
      </c>
      <c r="I9" s="22">
        <f>((بیابانزدایی!I15+بیابانزدایی!I16*3+بیابانزدایی!I17*5+بیابانزدایی!I18*5+بیابانزدایی!I19+بیابانزدایی!I21+بیابانزدایی!I22)*65+(بیابانزدایی!I20*0.2)*13)/1000000</f>
        <v>0.21088599999999999</v>
      </c>
      <c r="J9" s="22">
        <f>((بیابانزدایی!J15+بیابانزدایی!J16*3+بیابانزدایی!J17*5+بیابانزدایی!J18*5+بیابانزدایی!J19+بیابانزدایی!J21+بیابانزدایی!J22)*65+(بیابانزدایی!J20*0.2)*13)/1000000</f>
        <v>0.21088599999999999</v>
      </c>
      <c r="K9" s="22">
        <f>((بیابانزدایی!K15+بیابانزدایی!K16*3+بیابانزدایی!K17*5+بیابانزدایی!K18*5+بیابانزدایی!K19+بیابانزدایی!K21+بیابانزدایی!K22)*65+(بیابانزدایی!K20*0.2)*13)/1000000</f>
        <v>0.21088599999999999</v>
      </c>
      <c r="L9" s="23">
        <f t="shared" si="0"/>
        <v>1.05443</v>
      </c>
    </row>
    <row r="10" spans="2:12" ht="24" customHeight="1">
      <c r="B10" s="108">
        <v>3</v>
      </c>
      <c r="C10" s="139" t="s">
        <v>3</v>
      </c>
      <c r="D10" s="140"/>
      <c r="E10" s="1" t="s">
        <v>46</v>
      </c>
      <c r="F10" s="54" t="s">
        <v>38</v>
      </c>
      <c r="G10" s="24">
        <f>((((7*آبخیزداری!G8)/90000)/3.08)*100)/5</f>
        <v>2.3232323232323229E-2</v>
      </c>
      <c r="H10" s="24">
        <f>((((7*آبخیزداری!H8)/90000)/3.08)*100)/5</f>
        <v>2.3232323232323229E-2</v>
      </c>
      <c r="I10" s="24">
        <f>((((7*آبخیزداری!I8)/90000)/3.08)*100)/5</f>
        <v>2.3232323232323229E-2</v>
      </c>
      <c r="J10" s="24">
        <f>((((7*آبخیزداری!J8)/90000)/3.08)*100)/5</f>
        <v>2.3232323232323229E-2</v>
      </c>
      <c r="K10" s="24">
        <f>((((7*آبخیزداری!K8)/90000)/3.08)*100)/5</f>
        <v>2.3232323232323229E-2</v>
      </c>
      <c r="L10" s="25">
        <f t="shared" ref="L10:L31" si="1">SUM(G10:K10)</f>
        <v>0.11616161616161615</v>
      </c>
    </row>
    <row r="11" spans="2:12" ht="24" customHeight="1" thickBot="1">
      <c r="B11" s="108"/>
      <c r="C11" s="139"/>
      <c r="D11" s="140"/>
      <c r="E11" s="1" t="s">
        <v>47</v>
      </c>
      <c r="F11" s="55" t="s">
        <v>98</v>
      </c>
      <c r="G11" s="24">
        <f>((بیابانزدایی!G24+بیابانزدایی!G25*3+بیابانزدایی!G26*5+بیابانزدایی!G27*5+بیابانزدایی!G28+بیابانزدایی!G30+بیابانزدایی!G31)*65+(بیابانزدایی!G29*0.2)*13)/1000000</f>
        <v>0</v>
      </c>
      <c r="H11" s="24">
        <f>((بیابانزدایی!H24+بیابانزدایی!H25*3+بیابانزدایی!H26*5+بیابانزدایی!H27*5+بیابانزدایی!H28+بیابانزدایی!H30+بیابانزدایی!H31)*65+(بیابانزدایی!H29*0.2)*13)/1000000</f>
        <v>0</v>
      </c>
      <c r="I11" s="24">
        <f>((بیابانزدایی!I24+بیابانزدایی!I25*3+بیابانزدایی!I26*5+بیابانزدایی!I27*5+بیابانزدایی!I28+بیابانزدایی!I30+بیابانزدایی!I31)*65+(بیابانزدایی!I29*0.2)*13)/1000000</f>
        <v>0</v>
      </c>
      <c r="J11" s="24">
        <f>((بیابانزدایی!J24+بیابانزدایی!J25*3+بیابانزدایی!J26*5+بیابانزدایی!J27*5+بیابانزدایی!J28+بیابانزدایی!J30+بیابانزدایی!J31)*65+(بیابانزدایی!J29*0.2)*13)/1000000</f>
        <v>0</v>
      </c>
      <c r="K11" s="24">
        <f>((بیابانزدایی!K24+بیابانزدایی!K25*3+بیابانزدایی!K26*5+بیابانزدایی!K27*5+بیابانزدایی!K28+بیابانزدایی!K30+بیابانزدایی!K31)*65+(بیابانزدایی!K29*0.2)*13)/1000000</f>
        <v>0</v>
      </c>
      <c r="L11" s="25">
        <f t="shared" si="1"/>
        <v>0</v>
      </c>
    </row>
    <row r="12" spans="2:12" ht="24" customHeight="1">
      <c r="B12" s="109">
        <v>4</v>
      </c>
      <c r="C12" s="129" t="s">
        <v>4</v>
      </c>
      <c r="D12" s="130"/>
      <c r="E12" s="9" t="s">
        <v>46</v>
      </c>
      <c r="F12" s="9" t="s">
        <v>38</v>
      </c>
      <c r="G12" s="28">
        <f>((((7*آبخیزداری!G9)/90000)/3.08)*100)/5</f>
        <v>0.12878787878787881</v>
      </c>
      <c r="H12" s="28">
        <f>((((7*آبخیزداری!H9)/90000)/3.08)*100)/5</f>
        <v>0.12878787878787881</v>
      </c>
      <c r="I12" s="28">
        <f>((((7*آبخیزداری!I9)/90000)/3.08)*100)/5</f>
        <v>0.12878787878787881</v>
      </c>
      <c r="J12" s="28">
        <f>((((7*آبخیزداری!J9)/90000)/3.08)*100)/5</f>
        <v>0.12878787878787881</v>
      </c>
      <c r="K12" s="28">
        <f>((((7*آبخیزداری!K9)/90000)/3.08)*100)/5</f>
        <v>0.12878787878787881</v>
      </c>
      <c r="L12" s="29">
        <f t="shared" si="1"/>
        <v>0.64393939393939403</v>
      </c>
    </row>
    <row r="13" spans="2:12" ht="24" customHeight="1" thickBot="1">
      <c r="B13" s="110"/>
      <c r="C13" s="131"/>
      <c r="D13" s="132"/>
      <c r="E13" s="57" t="s">
        <v>47</v>
      </c>
      <c r="F13" s="76" t="s">
        <v>98</v>
      </c>
      <c r="G13" s="22">
        <f>((بیابانزدایی!G33+بیابانزدایی!G34*3+بیابانزدایی!G35*5+بیابانزدایی!G36*5+بیابانزدایی!G37+بیابانزدایی!G39+بیابانزدایی!G40)*65+(بیابانزدایی!G38*0.2)*13)/1000000</f>
        <v>2.5414506000000001</v>
      </c>
      <c r="H13" s="22">
        <f>((بیابانزدایی!H33+بیابانزدایی!H34*3+بیابانزدایی!H35*5+بیابانزدایی!H36*5+بیابانزدایی!H37+بیابانزدایی!H39+بیابانزدایی!H40)*65+(بیابانزدایی!H38*0.2)*13)/1000000</f>
        <v>2.5414506000000001</v>
      </c>
      <c r="I13" s="22">
        <f>((بیابانزدایی!I33+بیابانزدایی!I34*3+بیابانزدایی!I35*5+بیابانزدایی!I36*5+بیابانزدایی!I37+بیابانزدایی!I39+بیابانزدایی!I40)*65+(بیابانزدایی!I38*0.2)*13)/1000000</f>
        <v>2.5414506000000001</v>
      </c>
      <c r="J13" s="22">
        <f>((بیابانزدایی!J33+بیابانزدایی!J34*3+بیابانزدایی!J35*5+بیابانزدایی!J36*5+بیابانزدایی!J37+بیابانزدایی!J39+بیابانزدایی!J40)*65+(بیابانزدایی!J38*0.2)*13)/1000000</f>
        <v>2.5414506000000001</v>
      </c>
      <c r="K13" s="22">
        <f>((بیابانزدایی!K33+بیابانزدایی!K34*3+بیابانزدایی!K35*5+بیابانزدایی!K36*5+بیابانزدایی!K37+بیابانزدایی!K39+بیابانزدایی!K40)*65+(بیابانزدایی!K38*0.2)*13)/1000000</f>
        <v>2.5414506000000001</v>
      </c>
      <c r="L13" s="23">
        <f t="shared" si="1"/>
        <v>12.707253000000001</v>
      </c>
    </row>
    <row r="14" spans="2:12" ht="24.75" customHeight="1">
      <c r="B14" s="108">
        <v>5</v>
      </c>
      <c r="C14" s="139" t="s">
        <v>7</v>
      </c>
      <c r="D14" s="140"/>
      <c r="E14" s="1" t="s">
        <v>46</v>
      </c>
      <c r="F14" s="54" t="s">
        <v>38</v>
      </c>
      <c r="G14" s="24">
        <f>((((7*آبخیزداری!G10)/90000)/3.08)*100)/5</f>
        <v>6.5656565656565663E-3</v>
      </c>
      <c r="H14" s="24">
        <f>((((7*آبخیزداری!H10)/90000)/3.08)*100)/5</f>
        <v>6.5656565656565663E-3</v>
      </c>
      <c r="I14" s="24">
        <f>((((7*آبخیزداری!I10)/90000)/3.08)*100)/5</f>
        <v>6.5656565656565663E-3</v>
      </c>
      <c r="J14" s="24">
        <f>((((7*آبخیزداری!J10)/90000)/3.08)*100)/5</f>
        <v>6.5656565656565663E-3</v>
      </c>
      <c r="K14" s="24">
        <f>((((7*آبخیزداری!K10)/90000)/3.08)*100)/5</f>
        <v>6.5656565656565663E-3</v>
      </c>
      <c r="L14" s="25">
        <f t="shared" si="1"/>
        <v>3.2828282828282832E-2</v>
      </c>
    </row>
    <row r="15" spans="2:12" ht="22.5" customHeight="1" thickBot="1">
      <c r="B15" s="108"/>
      <c r="C15" s="139"/>
      <c r="D15" s="140"/>
      <c r="E15" s="1" t="s">
        <v>47</v>
      </c>
      <c r="F15" s="55" t="s">
        <v>98</v>
      </c>
      <c r="G15" s="24">
        <f>((بیابانزدایی!G42+بیابانزدایی!G43*3+بیابانزدایی!G44*5+بیابانزدایی!G45*5+بیابانزدایی!G46+بیابانزدایی!G48+بیابانزدایی!G49)*65+(بیابانزدایی!G47*0.2)*13)/1000000</f>
        <v>0.16590470000000002</v>
      </c>
      <c r="H15" s="24">
        <f>((بیابانزدایی!H42+بیابانزدایی!H43*3+بیابانزدایی!H44*5+بیابانزدایی!H45*5+بیابانزدایی!H46+بیابانزدایی!H48+بیابانزدایی!H49)*65+(بیابانزدایی!H47*0.2)*13)/1000000</f>
        <v>0.16590470000000002</v>
      </c>
      <c r="I15" s="24">
        <f>((بیابانزدایی!I42+بیابانزدایی!I43*3+بیابانزدایی!I44*5+بیابانزدایی!I45*5+بیابانزدایی!I46+بیابانزدایی!I48+بیابانزدایی!I49)*65+(بیابانزدایی!I47*0.2)*13)/1000000</f>
        <v>0.16590470000000002</v>
      </c>
      <c r="J15" s="24">
        <f>((بیابانزدایی!J42+بیابانزدایی!J43*3+بیابانزدایی!J44*5+بیابانزدایی!J45*5+بیابانزدایی!J46+بیابانزدایی!J48+بیابانزدایی!J49)*65+(بیابانزدایی!J47*0.2)*13)/1000000</f>
        <v>0.16590470000000002</v>
      </c>
      <c r="K15" s="24">
        <f>((بیابانزدایی!K42+بیابانزدایی!K43*3+بیابانزدایی!K44*5+بیابانزدایی!K45*5+بیابانزدایی!K46+بیابانزدایی!K48+بیابانزدایی!K49)*65+(بیابانزدایی!K47*0.2)*13)/1000000</f>
        <v>0.16590470000000002</v>
      </c>
      <c r="L15" s="25">
        <f t="shared" si="1"/>
        <v>0.82952350000000008</v>
      </c>
    </row>
    <row r="16" spans="2:12" ht="24.75" customHeight="1">
      <c r="B16" s="109">
        <v>6</v>
      </c>
      <c r="C16" s="141" t="s">
        <v>5</v>
      </c>
      <c r="D16" s="142"/>
      <c r="E16" s="9" t="s">
        <v>46</v>
      </c>
      <c r="F16" s="9" t="s">
        <v>38</v>
      </c>
      <c r="G16" s="28">
        <f>((((7*آبخیزداری!G11)/90000)/3.08)*100)/5</f>
        <v>2.777777777777778E-2</v>
      </c>
      <c r="H16" s="28">
        <f>((((7*آبخیزداری!H11)/90000)/3.08)*100)/5</f>
        <v>2.777777777777778E-2</v>
      </c>
      <c r="I16" s="28">
        <f>((((7*آبخیزداری!I11)/90000)/3.08)*100)/5</f>
        <v>2.777777777777778E-2</v>
      </c>
      <c r="J16" s="28">
        <f>((((7*آبخیزداری!J11)/90000)/3.08)*100)/5</f>
        <v>2.777777777777778E-2</v>
      </c>
      <c r="K16" s="28">
        <f>((((7*آبخیزداری!K11)/90000)/3.08)*100)/5</f>
        <v>2.777777777777778E-2</v>
      </c>
      <c r="L16" s="29">
        <f t="shared" si="1"/>
        <v>0.1388888888888889</v>
      </c>
    </row>
    <row r="17" spans="2:12" ht="24.75" customHeight="1" thickBot="1">
      <c r="B17" s="110"/>
      <c r="C17" s="143"/>
      <c r="D17" s="144"/>
      <c r="E17" s="10" t="s">
        <v>47</v>
      </c>
      <c r="F17" s="76" t="s">
        <v>98</v>
      </c>
      <c r="G17" s="20">
        <f>((بیابانزدایی!G51+بیابانزدایی!G52*3+بیابانزدایی!G53*5+بیابانزدایی!G54*5+بیابانزدایی!G55+بیابانزدایی!G57+بیابانزدایی!G58)*65+(بیابانزدایی!G56*0.2)*13)/1000000</f>
        <v>0.21767979999999998</v>
      </c>
      <c r="H17" s="20">
        <f>((بیابانزدایی!H51+بیابانزدایی!H52*3+بیابانزدایی!H53*5+بیابانزدایی!H54*5+بیابانزدایی!H55+بیابانزدایی!H57+بیابانزدایی!H58)*65+(بیابانزدایی!H56*0.2)*13)/1000000</f>
        <v>0.21767979999999998</v>
      </c>
      <c r="I17" s="20">
        <f>((بیابانزدایی!I51+بیابانزدایی!I52*3+بیابانزدایی!I53*5+بیابانزدایی!I54*5+بیابانزدایی!I55+بیابانزدایی!I57+بیابانزدایی!I58)*65+(بیابانزدایی!I56*0.2)*13)/1000000</f>
        <v>0.21785530000000003</v>
      </c>
      <c r="J17" s="20">
        <f>((بیابانزدایی!J51+بیابانزدایی!J52*3+بیابانزدایی!J53*5+بیابانزدایی!J54*5+بیابانزدایی!J55+بیابانزدایی!J57+بیابانزدایی!J58)*65+(بیابانزدایی!J56*0.2)*13)/1000000</f>
        <v>0.21785530000000003</v>
      </c>
      <c r="K17" s="20">
        <f>((بیابانزدایی!K51+بیابانزدایی!K52*3+بیابانزدایی!K53*5+بیابانزدایی!K54*5+بیابانزدایی!K55+بیابانزدایی!K57+بیابانزدایی!K58)*65+(بیابانزدایی!K56*0.2)*13)/1000000</f>
        <v>0.21785530000000003</v>
      </c>
      <c r="L17" s="21">
        <f t="shared" si="1"/>
        <v>1.0889255000000002</v>
      </c>
    </row>
    <row r="18" spans="2:12" ht="24" customHeight="1">
      <c r="B18" s="108">
        <v>7</v>
      </c>
      <c r="C18" s="137" t="s">
        <v>6</v>
      </c>
      <c r="D18" s="138"/>
      <c r="E18" s="11" t="s">
        <v>46</v>
      </c>
      <c r="F18" s="54" t="s">
        <v>38</v>
      </c>
      <c r="G18" s="30">
        <f>((((7*آبخیزداری!G12)/90000)/3.08)*100)/5</f>
        <v>2.9292929292929294E-2</v>
      </c>
      <c r="H18" s="30">
        <f>((((7*آبخیزداری!H12)/90000)/3.08)*100)/5</f>
        <v>2.9292929292929294E-2</v>
      </c>
      <c r="I18" s="30">
        <f>((((7*آبخیزداری!I12)/90000)/3.08)*100)/5</f>
        <v>2.9292929292929294E-2</v>
      </c>
      <c r="J18" s="30">
        <f>((((7*آبخیزداری!J12)/90000)/3.08)*100)/5</f>
        <v>2.9292929292929294E-2</v>
      </c>
      <c r="K18" s="30">
        <f>((((7*آبخیزداری!K12)/90000)/3.08)*100)/5</f>
        <v>2.9292929292929294E-2</v>
      </c>
      <c r="L18" s="31">
        <f t="shared" si="1"/>
        <v>0.14646464646464646</v>
      </c>
    </row>
    <row r="19" spans="2:12" ht="24" customHeight="1" thickBot="1">
      <c r="B19" s="108"/>
      <c r="C19" s="139"/>
      <c r="D19" s="140"/>
      <c r="E19" s="1" t="s">
        <v>47</v>
      </c>
      <c r="F19" s="55" t="s">
        <v>98</v>
      </c>
      <c r="G19" s="24">
        <f>((بیابانزدایی!G60+بیابانزدایی!G61*3+بیابانزدایی!G62*5+بیابانزدایی!G63*5+بیابانزدایی!G64+بیابانزدایی!G66+بیابانزدایی!G67)*65+(بیابانزدایی!G65*0.2)*13)/1000000</f>
        <v>0.50096799999999997</v>
      </c>
      <c r="H19" s="24">
        <f>((بیابانزدایی!H60+بیابانزدایی!H61*3+بیابانزدایی!H62*5+بیابانزدایی!H63*5+بیابانزدایی!H64+بیابانزدایی!H66+بیابانزدایی!H67)*65+(بیابانزدایی!H65*0.2)*13)/1000000</f>
        <v>0.50096799999999997</v>
      </c>
      <c r="I19" s="24">
        <f>((بیابانزدایی!I60+بیابانزدایی!I61*3+بیابانزدایی!I62*5+بیابانزدایی!I63*5+بیابانزدایی!I64+بیابانزدایی!I66+بیابانزدایی!I67)*65+(بیابانزدایی!I65*0.2)*13)/1000000</f>
        <v>0.50083800000000001</v>
      </c>
      <c r="J19" s="24">
        <f>((بیابانزدایی!J60+بیابانزدایی!J61*3+بیابانزدایی!J62*5+بیابانزدایی!J63*5+بیابانزدایی!J64+بیابانزدایی!J66+بیابانزدایی!J67)*65+(بیابانزدایی!J65*0.2)*13)/1000000</f>
        <v>0.50083800000000001</v>
      </c>
      <c r="K19" s="24">
        <f>((بیابانزدایی!K60+بیابانزدایی!K61*3+بیابانزدایی!K62*5+بیابانزدایی!K63*5+بیابانزدایی!K64+بیابانزدایی!K66+بیابانزدایی!K67)*65+(بیابانزدایی!K65*0.2)*13)/1000000</f>
        <v>0.50083800000000001</v>
      </c>
      <c r="L19" s="25">
        <f t="shared" si="1"/>
        <v>2.5044499999999998</v>
      </c>
    </row>
    <row r="20" spans="2:12" ht="24" customHeight="1">
      <c r="B20" s="109">
        <v>8</v>
      </c>
      <c r="C20" s="129" t="s">
        <v>8</v>
      </c>
      <c r="D20" s="130"/>
      <c r="E20" s="9" t="s">
        <v>46</v>
      </c>
      <c r="F20" s="9" t="s">
        <v>38</v>
      </c>
      <c r="G20" s="28">
        <f>((((7*آبخیزداری!G13)/90000)/3.08)*100)/5</f>
        <v>1.7676767676767676E-2</v>
      </c>
      <c r="H20" s="28">
        <f>((((7*آبخیزداری!H13)/90000)/3.08)*100)/5</f>
        <v>1.7676767676767676E-2</v>
      </c>
      <c r="I20" s="28">
        <f>((((7*آبخیزداری!I13)/90000)/3.08)*100)/5</f>
        <v>1.7676767676767676E-2</v>
      </c>
      <c r="J20" s="28">
        <f>((((7*آبخیزداری!J13)/90000)/3.08)*100)/5</f>
        <v>1.7676767676767676E-2</v>
      </c>
      <c r="K20" s="28">
        <f>((((7*آبخیزداری!K13)/90000)/3.08)*100)/5</f>
        <v>1.7676767676767676E-2</v>
      </c>
      <c r="L20" s="29">
        <f t="shared" si="1"/>
        <v>8.8383838383838384E-2</v>
      </c>
    </row>
    <row r="21" spans="2:12" ht="24" customHeight="1" thickBot="1">
      <c r="B21" s="110"/>
      <c r="C21" s="145"/>
      <c r="D21" s="146"/>
      <c r="E21" s="10" t="s">
        <v>47</v>
      </c>
      <c r="F21" s="76" t="s">
        <v>98</v>
      </c>
      <c r="G21" s="32">
        <f>((بیابانزدایی!G69+بیابانزدایی!G70*3+بیابانزدایی!G71*5+بیابانزدایی!G72*5+بیابانزدایی!G73+بیابانزدایی!G75+بیابانزدایی!G76)*65+(بیابانزدایی!G74*0.2)*13)/1000000</f>
        <v>0.21904999999999999</v>
      </c>
      <c r="H21" s="32">
        <f>((بیابانزدایی!H69+بیابانزدایی!H70*3+بیابانزدایی!H71*5+بیابانزدایی!H72*5+بیابانزدایی!H73+بیابانزدایی!H75+بیابانزدایی!H76)*65+(بیابانزدایی!H74*0.2)*13)/1000000</f>
        <v>0.21904999999999999</v>
      </c>
      <c r="I21" s="32">
        <f>((بیابانزدایی!I69+بیابانزدایی!I70*3+بیابانزدایی!I71*5+بیابانزدایی!I72*5+بیابانزدایی!I73+بیابانزدایی!I75+بیابانزدایی!I76)*65+(بیابانزدایی!I74*0.2)*13)/1000000</f>
        <v>0.21891536976355197</v>
      </c>
      <c r="J21" s="32">
        <f>((بیابانزدایی!J69+بیابانزدایی!J70*3+بیابانزدایی!J71*5+بیابانزدایی!J72*5+بیابانزدایی!J73+بیابانزدایی!J75+بیابانزدایی!J76)*65+(بیابانزدایی!J74*0.2)*13)/1000000</f>
        <v>0.21891536976355197</v>
      </c>
      <c r="K21" s="32">
        <f>((بیابانزدایی!K69+بیابانزدایی!K70*3+بیابانزدایی!K71*5+بیابانزدایی!K72*5+بیابانزدایی!K73+بیابانزدایی!K75+بیابانزدایی!K76)*65+(بیابانزدایی!K74*0.2)*13)/1000000</f>
        <v>0.21891536976355197</v>
      </c>
      <c r="L21" s="33">
        <f t="shared" si="1"/>
        <v>1.0948461092906558</v>
      </c>
    </row>
    <row r="22" spans="2:12" ht="24" customHeight="1">
      <c r="B22" s="108">
        <v>9</v>
      </c>
      <c r="C22" s="137" t="s">
        <v>9</v>
      </c>
      <c r="D22" s="138"/>
      <c r="E22" s="11" t="s">
        <v>46</v>
      </c>
      <c r="F22" s="54" t="s">
        <v>38</v>
      </c>
      <c r="G22" s="30">
        <f>((((7*آبخیزداری!G14)/90000)/3.08)*100)/5</f>
        <v>2.1212121212121217E-2</v>
      </c>
      <c r="H22" s="30">
        <f>((((7*آبخیزداری!H14)/90000)/3.08)*100)/5</f>
        <v>2.1212121212121217E-2</v>
      </c>
      <c r="I22" s="30">
        <f>((((7*آبخیزداری!I14)/90000)/3.08)*100)/5</f>
        <v>2.1212121212121217E-2</v>
      </c>
      <c r="J22" s="30">
        <f>((((7*آبخیزداری!J14)/90000)/3.08)*100)/5</f>
        <v>2.1212121212121217E-2</v>
      </c>
      <c r="K22" s="30">
        <f>((((7*آبخیزداری!K14)/90000)/3.08)*100)/5</f>
        <v>2.1212121212121217E-2</v>
      </c>
      <c r="L22" s="31">
        <f t="shared" si="1"/>
        <v>0.10606060606060608</v>
      </c>
    </row>
    <row r="23" spans="2:12" ht="24" customHeight="1" thickBot="1">
      <c r="B23" s="108"/>
      <c r="C23" s="139"/>
      <c r="D23" s="140"/>
      <c r="E23" s="1" t="s">
        <v>47</v>
      </c>
      <c r="F23" s="55" t="s">
        <v>98</v>
      </c>
      <c r="G23" s="24">
        <f>((بیابانزدایی!G78+بیابانزدایی!G79*3+بیابانزدایی!G80*5+بیابانزدایی!G81*5+بیابانزدایی!G82+بیابانزدایی!G84+بیابانزدایی!G85)*65+(بیابانزدایی!G83*0.2)*13)/1000000</f>
        <v>0</v>
      </c>
      <c r="H23" s="24">
        <f>((بیابانزدایی!H78+بیابانزدایی!H79*3+بیابانزدایی!H80*5+بیابانزدایی!H81*5+بیابانزدایی!H82+بیابانزدایی!H84+بیابانزدایی!H85)*65+(بیابانزدایی!H83*0.2)*13)/1000000</f>
        <v>0</v>
      </c>
      <c r="I23" s="24">
        <f>((بیابانزدایی!I78+بیابانزدایی!I79*3+بیابانزدایی!I80*5+بیابانزدایی!I81*5+بیابانزدایی!I82+بیابانزدایی!I84+بیابانزدایی!I85)*65+(بیابانزدایی!I83*0.2)*13)/1000000</f>
        <v>0</v>
      </c>
      <c r="J23" s="24">
        <f>((بیابانزدایی!J78+بیابانزدایی!J79*3+بیابانزدایی!J80*5+بیابانزدایی!J81*5+بیابانزدایی!J82+بیابانزدایی!J84+بیابانزدایی!J85)*65+(بیابانزدایی!J83*0.2)*13)/1000000</f>
        <v>0</v>
      </c>
      <c r="K23" s="24">
        <f>((بیابانزدایی!K78+بیابانزدایی!K79*3+بیابانزدایی!K80*5+بیابانزدایی!K81*5+بیابانزدایی!K82+بیابانزدایی!K84+بیابانزدایی!K85)*65+(بیابانزدایی!K83*0.2)*13)/1000000</f>
        <v>0</v>
      </c>
      <c r="L23" s="25">
        <f t="shared" si="1"/>
        <v>0</v>
      </c>
    </row>
    <row r="24" spans="2:12" ht="24" customHeight="1">
      <c r="B24" s="109">
        <v>10</v>
      </c>
      <c r="C24" s="147" t="s">
        <v>10</v>
      </c>
      <c r="D24" s="148"/>
      <c r="E24" s="9" t="s">
        <v>46</v>
      </c>
      <c r="F24" s="9" t="s">
        <v>38</v>
      </c>
      <c r="G24" s="28">
        <f>((((7*آبخیزداری!G15)/90000)/3.08)*100)/5</f>
        <v>3.686868686868687E-2</v>
      </c>
      <c r="H24" s="28">
        <f>((((7*آبخیزداری!H15)/90000)/3.08)*100)/5</f>
        <v>3.686868686868687E-2</v>
      </c>
      <c r="I24" s="28">
        <f>((((7*آبخیزداری!I15)/90000)/3.08)*100)/5</f>
        <v>3.686868686868687E-2</v>
      </c>
      <c r="J24" s="28">
        <f>((((7*آبخیزداری!J15)/90000)/3.08)*100)/5</f>
        <v>3.686868686868687E-2</v>
      </c>
      <c r="K24" s="28">
        <f>((((7*آبخیزداری!K15)/90000)/3.08)*100)/5</f>
        <v>3.686868686868687E-2</v>
      </c>
      <c r="L24" s="29">
        <f t="shared" si="1"/>
        <v>0.18434343434343436</v>
      </c>
    </row>
    <row r="25" spans="2:12" ht="24" customHeight="1" thickBot="1">
      <c r="B25" s="110"/>
      <c r="C25" s="149"/>
      <c r="D25" s="150"/>
      <c r="E25" s="57" t="s">
        <v>47</v>
      </c>
      <c r="F25" s="76" t="s">
        <v>98</v>
      </c>
      <c r="G25" s="34">
        <f>((بیابانزدایی!G87+بیابانزدایی!G88*3+بیابانزدایی!G89*5+بیابانزدایی!G90*5+بیابانزدایی!G91+بیابانزدایی!G93+بیابانزدایی!G94)*65+(بیابانزدایی!G92*0.2)*13)/1000000</f>
        <v>0.25408239999999999</v>
      </c>
      <c r="H25" s="34">
        <f>((بیابانزدایی!H87+بیابانزدایی!H88*3+بیابانزدایی!H89*5+بیابانزدایی!H90*5+بیابانزدایی!H91+بیابانزدایی!H93+بیابانزدایی!H94)*65+(بیابانزدایی!H92*0.2)*13)/1000000</f>
        <v>0.25408239999999999</v>
      </c>
      <c r="I25" s="34">
        <f>((بیابانزدایی!I87+بیابانزدایی!I88*3+بیابانزدایی!I89*5+بیابانزدایی!I90*5+بیابانزدایی!I91+بیابانزدایی!I93+بیابانزدایی!I94)*65+(بیابانزدایی!I92*0.2)*13)/1000000</f>
        <v>0.25406939999999995</v>
      </c>
      <c r="J25" s="34">
        <f>((بیابانزدایی!J87+بیابانزدایی!J88*3+بیابانزدایی!J89*5+بیابانزدایی!J90*5+بیابانزدایی!J91+بیابانزدایی!J93+بیابانزدایی!J94)*65+(بیابانزدایی!J92*0.2)*13)/1000000</f>
        <v>0.25406939999999995</v>
      </c>
      <c r="K25" s="34">
        <f>((بیابانزدایی!K87+بیابانزدایی!K88*3+بیابانزدایی!K89*5+بیابانزدایی!K90*5+بیابانزدایی!K91+بیابانزدایی!K93+بیابانزدایی!K94)*65+(بیابانزدایی!K92*0.2)*13)/1000000</f>
        <v>0.25406939999999995</v>
      </c>
      <c r="L25" s="35">
        <f t="shared" si="1"/>
        <v>1.2703729999999998</v>
      </c>
    </row>
    <row r="26" spans="2:12" ht="24" customHeight="1">
      <c r="B26" s="108">
        <v>11</v>
      </c>
      <c r="C26" s="151" t="s">
        <v>11</v>
      </c>
      <c r="D26" s="152"/>
      <c r="E26" s="54" t="s">
        <v>46</v>
      </c>
      <c r="F26" s="54" t="s">
        <v>38</v>
      </c>
      <c r="G26" s="24">
        <f>((((7*آبخیزداری!G16)/90000)/3.08)*100)/5</f>
        <v>0.14292929292929291</v>
      </c>
      <c r="H26" s="24">
        <f>((((7*آبخیزداری!H16)/90000)/3.08)*100)/5</f>
        <v>0.14292929292929291</v>
      </c>
      <c r="I26" s="24">
        <f>((((7*آبخیزداری!I16)/90000)/3.08)*100)/5</f>
        <v>0.14292929292929291</v>
      </c>
      <c r="J26" s="24">
        <f>((((7*آبخیزداری!J16)/90000)/3.08)*100)/5</f>
        <v>0.14292929292929291</v>
      </c>
      <c r="K26" s="24">
        <f>((((7*آبخیزداری!K16)/90000)/3.08)*100)/5</f>
        <v>0.14292929292929291</v>
      </c>
      <c r="L26" s="25">
        <f t="shared" si="1"/>
        <v>0.71464646464646453</v>
      </c>
    </row>
    <row r="27" spans="2:12" ht="24" customHeight="1" thickBot="1">
      <c r="B27" s="108"/>
      <c r="C27" s="151"/>
      <c r="D27" s="152"/>
      <c r="E27" s="1" t="s">
        <v>47</v>
      </c>
      <c r="F27" s="55" t="s">
        <v>98</v>
      </c>
      <c r="G27" s="24">
        <f>((بیابانزدایی!G96+بیابانزدایی!G97*3+بیابانزدایی!G98*5+بیابانزدایی!G99*5+بیابانزدایی!G100+بیابانزدایی!G102+بیابانزدایی!G103)*65+(بیابانزدایی!G101*0.2)*13)/1000000</f>
        <v>3.3446894</v>
      </c>
      <c r="H27" s="24">
        <f>((بیابانزدایی!H96+بیابانزدایی!H97*3+بیابانزدایی!H98*5+بیابانزدایی!H99*5+بیابانزدایی!H100+بیابانزدایی!H102+بیابانزدایی!H103)*65+(بیابانزدایی!H101*0.2)*13)/1000000</f>
        <v>3.3446894</v>
      </c>
      <c r="I27" s="24">
        <f>((بیابانزدایی!I96+بیابانزدایی!I97*3+بیابانزدایی!I98*5+بیابانزدایی!I99*5+بیابانزدایی!I100+بیابانزدایی!I102+بیابانزدایی!I103)*65+(بیابانزدایی!I101*0.2)*13)/1000000</f>
        <v>3.3443433718658948</v>
      </c>
      <c r="J27" s="24">
        <f>((بیابانزدایی!J96+بیابانزدایی!J97*3+بیابانزدایی!J98*5+بیابانزدایی!J99*5+بیابانزدایی!J100+بیابانزدایی!J102+بیابانزدایی!J103)*65+(بیابانزدایی!J101*0.2)*13)/1000000</f>
        <v>3.3443433718658948</v>
      </c>
      <c r="K27" s="24">
        <f>((بیابانزدایی!K96+بیابانزدایی!K97*3+بیابانزدایی!K98*5+بیابانزدایی!K99*5+بیابانزدایی!K100+بیابانزدایی!K102+بیابانزدایی!K103)*65+(بیابانزدایی!K101*0.2)*13)/1000000</f>
        <v>3.3443433718658948</v>
      </c>
      <c r="L27" s="25">
        <f t="shared" si="1"/>
        <v>16.722408915597683</v>
      </c>
    </row>
    <row r="28" spans="2:12" ht="24" customHeight="1">
      <c r="B28" s="109">
        <v>12</v>
      </c>
      <c r="C28" s="147" t="s">
        <v>12</v>
      </c>
      <c r="D28" s="148"/>
      <c r="E28" s="9" t="s">
        <v>46</v>
      </c>
      <c r="F28" s="9" t="s">
        <v>38</v>
      </c>
      <c r="G28" s="28">
        <f>((((7*آبخیزداری!G17)/90000)/3.08)*100)/5</f>
        <v>0.11363636363636365</v>
      </c>
      <c r="H28" s="28">
        <f>((((7*آبخیزداری!H17)/90000)/3.08)*100)/5</f>
        <v>0.11363636363636365</v>
      </c>
      <c r="I28" s="28">
        <f>((((7*آبخیزداری!I17)/90000)/3.08)*100)/5</f>
        <v>0.11363636363636365</v>
      </c>
      <c r="J28" s="28">
        <f>((((7*آبخیزداری!J17)/90000)/3.08)*100)/5</f>
        <v>0.11363636363636365</v>
      </c>
      <c r="K28" s="28">
        <f>((((7*آبخیزداری!K17)/90000)/3.08)*100)/5</f>
        <v>0.11363636363636365</v>
      </c>
      <c r="L28" s="29">
        <f t="shared" si="1"/>
        <v>0.56818181818181823</v>
      </c>
    </row>
    <row r="29" spans="2:12" ht="24" customHeight="1" thickBot="1">
      <c r="B29" s="110"/>
      <c r="C29" s="149"/>
      <c r="D29" s="150"/>
      <c r="E29" s="57" t="s">
        <v>47</v>
      </c>
      <c r="F29" s="76" t="s">
        <v>98</v>
      </c>
      <c r="G29" s="22">
        <f>((بیابانزدایی!G105+بیابانزدایی!G106*3+بیابانزدایی!G107*5+بیابانزدایی!G108*5+بیابانزدایی!G109+بیابانزدایی!G111+بیابانزدایی!G112)*65+(بیابانزدایی!G110*0.2)*13)/1000000</f>
        <v>3.1916273999999998</v>
      </c>
      <c r="H29" s="22">
        <f>((بیابانزدایی!H105+بیابانزدایی!H106*3+بیابانزدایی!H107*5+بیابانزدایی!H108*5+بیابانزدایی!H109+بیابانزدایی!H111+بیابانزدایی!H112)*65+(بیابانزدایی!H110*0.2)*13)/1000000</f>
        <v>3.1916273999999998</v>
      </c>
      <c r="I29" s="22">
        <f>((بیابانزدایی!I105+بیابانزدایی!I106*3+بیابانزدایی!I107*5+بیابانزدایی!I108*5+بیابانزدایی!I109+بیابانزدایی!I111+بیابانزدایی!I112)*65+(بیابانزدایی!I110*0.2)*13)/1000000</f>
        <v>3.1916212180971621</v>
      </c>
      <c r="J29" s="22">
        <f>((بیابانزدایی!J105+بیابانزدایی!J106*3+بیابانزدایی!J107*5+بیابانزدایی!J108*5+بیابانزدایی!J109+بیابانزدایی!J111+بیابانزدایی!J112)*65+(بیابانزدایی!J110*0.2)*13)/1000000</f>
        <v>3.1916212180971621</v>
      </c>
      <c r="K29" s="22">
        <f>((بیابانزدایی!K105+بیابانزدایی!K106*3+بیابانزدایی!K107*5+بیابانزدایی!K108*5+بیابانزدایی!K109+بیابانزدایی!K111+بیابانزدایی!K112)*65+(بیابانزدایی!K110*0.2)*13)/1000000</f>
        <v>3.1916212180971621</v>
      </c>
      <c r="L29" s="23">
        <f t="shared" si="1"/>
        <v>15.958118454291483</v>
      </c>
    </row>
    <row r="30" spans="2:12" ht="24" customHeight="1">
      <c r="B30" s="108">
        <v>13</v>
      </c>
      <c r="C30" s="139" t="s">
        <v>13</v>
      </c>
      <c r="D30" s="140"/>
      <c r="E30" s="54" t="s">
        <v>46</v>
      </c>
      <c r="F30" s="54" t="s">
        <v>38</v>
      </c>
      <c r="G30" s="24">
        <f>((((7*آبخیزداری!G18)/90000)/3.08)*100)/5</f>
        <v>7.8282828282828287E-2</v>
      </c>
      <c r="H30" s="24">
        <f>((((7*آبخیزداری!H18)/90000)/3.08)*100)/5</f>
        <v>7.8282828282828287E-2</v>
      </c>
      <c r="I30" s="24">
        <f>((((7*آبخیزداری!I18)/90000)/3.08)*100)/5</f>
        <v>7.8282828282828287E-2</v>
      </c>
      <c r="J30" s="24">
        <f>((((7*آبخیزداری!J18)/90000)/3.08)*100)/5</f>
        <v>7.8282828282828287E-2</v>
      </c>
      <c r="K30" s="24">
        <f>((((7*آبخیزداری!K18)/90000)/3.08)*100)/5</f>
        <v>7.8282828282828287E-2</v>
      </c>
      <c r="L30" s="25">
        <f t="shared" si="1"/>
        <v>0.39141414141414144</v>
      </c>
    </row>
    <row r="31" spans="2:12" ht="24" customHeight="1" thickBot="1">
      <c r="B31" s="108"/>
      <c r="C31" s="139"/>
      <c r="D31" s="140"/>
      <c r="E31" s="1" t="s">
        <v>47</v>
      </c>
      <c r="F31" s="55" t="s">
        <v>98</v>
      </c>
      <c r="G31" s="24">
        <f>((بیابانزدایی!G114+بیابانزدایی!G115*3+بیابانزدایی!G116*5+بیابانزدایی!G117*5+بیابانزدایی!G118+بیابانزدایی!G120+بیابانزدایی!G121)*65+(بیابانزدایی!G119*0.2)*13)/1000000</f>
        <v>1.3442858</v>
      </c>
      <c r="H31" s="24">
        <f>((بیابانزدایی!H114+بیابانزدایی!H115*3+بیابانزدایی!H116*5+بیابانزدایی!H117*5+بیابانزدایی!H118+بیابانزدایی!H120+بیابانزدایی!H121)*65+(بیابانزدایی!H119*0.2)*13)/1000000</f>
        <v>1.3442858</v>
      </c>
      <c r="I31" s="24">
        <f>((بیابانزدایی!I114+بیابانزدایی!I115*3+بیابانزدایی!I116*5+بیابانزدایی!I117*5+بیابانزدایی!I118+بیابانزدایی!I120+بیابانزدایی!I121)*65+(بیابانزدایی!I119*0.2)*13)/1000000</f>
        <v>1.3441973999999999</v>
      </c>
      <c r="J31" s="24">
        <f>((بیابانزدایی!J114+بیابانزدایی!J115*3+بیابانزدایی!J116*5+بیابانزدایی!J117*5+بیابانزدایی!J118+بیابانزدایی!J120+بیابانزدایی!J121)*65+(بیابانزدایی!J119*0.2)*13)/1000000</f>
        <v>1.3441973999999999</v>
      </c>
      <c r="K31" s="24">
        <f>((بیابانزدایی!K114+بیابانزدایی!K115*3+بیابانزدایی!K116*5+بیابانزدایی!K117*5+بیابانزدایی!K118+بیابانزدایی!K120+بیابانزدایی!K121)*65+(بیابانزدایی!K119*0.2)*13)/1000000</f>
        <v>1.3441973999999999</v>
      </c>
      <c r="L31" s="25">
        <f t="shared" si="1"/>
        <v>6.7211637999999994</v>
      </c>
    </row>
    <row r="32" spans="2:12" ht="24" customHeight="1">
      <c r="B32" s="109">
        <v>14</v>
      </c>
      <c r="C32" s="129" t="s">
        <v>14</v>
      </c>
      <c r="D32" s="130"/>
      <c r="E32" s="9" t="s">
        <v>46</v>
      </c>
      <c r="F32" s="9" t="s">
        <v>38</v>
      </c>
      <c r="G32" s="28">
        <f>((((7*آبخیزداری!G19)/90000)/3.08)*100)/5</f>
        <v>2.777777777777778E-2</v>
      </c>
      <c r="H32" s="28">
        <f>((((7*آبخیزداری!H19)/90000)/3.08)*100)/5</f>
        <v>2.777777777777778E-2</v>
      </c>
      <c r="I32" s="28">
        <f>((((7*آبخیزداری!I19)/90000)/3.08)*100)/5</f>
        <v>2.777777777777778E-2</v>
      </c>
      <c r="J32" s="28">
        <f>((((7*آبخیزداری!J19)/90000)/3.08)*100)/5</f>
        <v>2.777777777777778E-2</v>
      </c>
      <c r="K32" s="28">
        <f>((((7*آبخیزداری!K19)/90000)/3.08)*100)/5</f>
        <v>2.777777777777778E-2</v>
      </c>
      <c r="L32" s="29">
        <f t="shared" ref="L32:L52" si="2">SUM(G32:K32)</f>
        <v>0.1388888888888889</v>
      </c>
    </row>
    <row r="33" spans="2:12" ht="24" customHeight="1" thickBot="1">
      <c r="B33" s="110"/>
      <c r="C33" s="145"/>
      <c r="D33" s="146"/>
      <c r="E33" s="10" t="s">
        <v>47</v>
      </c>
      <c r="F33" s="76" t="s">
        <v>98</v>
      </c>
      <c r="G33" s="20">
        <f>((بیابانزدایی!G123+بیابانزدایی!G124*3+بیابانزدایی!G125*5+بیابانزدایی!G126*5+بیابانزدایی!G127+بیابانزدایی!G129+بیابانزدایی!G130)*65+(بیابانزدایی!G129*0.2)*13)/1000000</f>
        <v>0</v>
      </c>
      <c r="H33" s="20">
        <f>((بیابانزدایی!H123+بیابانزدایی!H124*3+بیابانزدایی!H125*5+بیابانزدایی!H126*5+بیابانزدایی!H127+بیابانزدایی!H129+بیابانزدایی!H130)*65+(بیابانزدایی!H129*0.2)*13)/1000000</f>
        <v>0</v>
      </c>
      <c r="I33" s="20">
        <f>((بیابانزدایی!I123+بیابانزدایی!I124*3+بیابانزدایی!I125*5+بیابانزدایی!I126*5+بیابانزدایی!I127+بیابانزدایی!I129+بیابانزدایی!I130)*65+(بیابانزدایی!I129*0.2)*13)/1000000</f>
        <v>0</v>
      </c>
      <c r="J33" s="20">
        <f>((بیابانزدایی!J123+بیابانزدایی!J124*3+بیابانزدایی!J125*5+بیابانزدایی!J126*5+بیابانزدایی!J127+بیابانزدایی!J129+بیابانزدایی!J130)*65+(بیابانزدایی!J129*0.2)*13)/1000000</f>
        <v>0</v>
      </c>
      <c r="K33" s="20">
        <f>((بیابانزدایی!K123+بیابانزدایی!K124*3+بیابانزدایی!K125*5+بیابانزدایی!K126*5+بیابانزدایی!K127+بیابانزدایی!K129+بیابانزدایی!K130)*65+(بیابانزدایی!K129*0.2)*13)/1000000</f>
        <v>0</v>
      </c>
      <c r="L33" s="21">
        <f t="shared" si="2"/>
        <v>0</v>
      </c>
    </row>
    <row r="34" spans="2:12" ht="24" customHeight="1">
      <c r="B34" s="108">
        <v>15</v>
      </c>
      <c r="C34" s="137" t="s">
        <v>15</v>
      </c>
      <c r="D34" s="138"/>
      <c r="E34" s="11" t="s">
        <v>46</v>
      </c>
      <c r="F34" s="54" t="s">
        <v>38</v>
      </c>
      <c r="G34" s="30">
        <f>((((7*آبخیزداری!G20)/90000)/3.08)*100)/5</f>
        <v>0.10151515151515152</v>
      </c>
      <c r="H34" s="30">
        <f>((((7*آبخیزداری!H20)/90000)/3.08)*100)/5</f>
        <v>0.10151515151515152</v>
      </c>
      <c r="I34" s="30">
        <f>((((7*آبخیزداری!I20)/90000)/3.08)*100)/5</f>
        <v>0.10151515151515152</v>
      </c>
      <c r="J34" s="30">
        <f>((((7*آبخیزداری!J20)/90000)/3.08)*100)/5</f>
        <v>0.10151515151515152</v>
      </c>
      <c r="K34" s="30">
        <f>((((7*آبخیزداری!K20)/90000)/3.08)*100)/5</f>
        <v>0.10151515151515152</v>
      </c>
      <c r="L34" s="31">
        <f t="shared" si="2"/>
        <v>0.50757575757575757</v>
      </c>
    </row>
    <row r="35" spans="2:12" ht="24" customHeight="1" thickBot="1">
      <c r="B35" s="108"/>
      <c r="C35" s="139"/>
      <c r="D35" s="140"/>
      <c r="E35" s="1" t="s">
        <v>47</v>
      </c>
      <c r="F35" s="55" t="s">
        <v>98</v>
      </c>
      <c r="G35" s="24">
        <f>((بیابانزدایی!G132+بیابانزدایی!G133*3+بیابانزدایی!G134*5+بیابانزدایی!G135*5+بیابانزدایی!G136+بیابانزدایی!G138+بیابانزدایی!G139)*65+(بیابانزدایی!G137*0.2)*13)/1000000</f>
        <v>1.4204424</v>
      </c>
      <c r="H35" s="24">
        <f>((بیابانزدایی!H132+بیابانزدایی!H133*3+بیابانزدایی!H134*5+بیابانزدایی!H135*5+بیابانزدایی!H136+بیابانزدایی!H138+بیابانزدایی!H139)*65+(بیابانزدایی!H137*0.2)*13)/1000000</f>
        <v>1.4204424</v>
      </c>
      <c r="I35" s="24">
        <f>((بیابانزدایی!I132+بیابانزدایی!I133*3+بیابانزدایی!I134*5+بیابانزدایی!I135*5+بیابانزدایی!I136+بیابانزدایی!I138+بیابانزدایی!I139)*65+(بیابانزدایی!I137*0.2)*13)/1000000</f>
        <v>1.4203774</v>
      </c>
      <c r="J35" s="24">
        <f>((بیابانزدایی!J132+بیابانزدایی!J133*3+بیابانزدایی!J134*5+بیابانزدایی!J135*5+بیابانزدایی!J136+بیابانزدایی!J138+بیابانزدایی!J139)*65+(بیابانزدایی!J137*0.2)*13)/1000000</f>
        <v>1.4203774</v>
      </c>
      <c r="K35" s="24">
        <f>((بیابانزدایی!K132+بیابانزدایی!K133*3+بیابانزدایی!K134*5+بیابانزدایی!K135*5+بیابانزدایی!K136+بیابانزدایی!K138+بیابانزدایی!K139)*65+(بیابانزدایی!K137*0.2)*13)/1000000</f>
        <v>1.4203774</v>
      </c>
      <c r="L35" s="25">
        <f t="shared" si="2"/>
        <v>7.102017</v>
      </c>
    </row>
    <row r="36" spans="2:12" ht="24" customHeight="1">
      <c r="B36" s="109">
        <v>16</v>
      </c>
      <c r="C36" s="129" t="s">
        <v>16</v>
      </c>
      <c r="D36" s="130"/>
      <c r="E36" s="9" t="s">
        <v>46</v>
      </c>
      <c r="F36" s="9" t="s">
        <v>38</v>
      </c>
      <c r="G36" s="28">
        <f>((((7*آبخیزداری!G21)/90000)/3.08)*100)/5</f>
        <v>0.22777777777777777</v>
      </c>
      <c r="H36" s="28">
        <f>((((7*آبخیزداری!H21)/90000)/3.08)*100)/5</f>
        <v>0.22777777777777777</v>
      </c>
      <c r="I36" s="28">
        <f>((((7*آبخیزداری!I21)/90000)/3.08)*100)/5</f>
        <v>0.22777777777777777</v>
      </c>
      <c r="J36" s="28">
        <f>((((7*آبخیزداری!J21)/90000)/3.08)*100)/5</f>
        <v>0.22777777777777777</v>
      </c>
      <c r="K36" s="28">
        <f>((((7*آبخیزداری!K21)/90000)/3.08)*100)/5</f>
        <v>0.22777777777777777</v>
      </c>
      <c r="L36" s="29">
        <f t="shared" si="2"/>
        <v>1.1388888888888888</v>
      </c>
    </row>
    <row r="37" spans="2:12" ht="24" customHeight="1" thickBot="1">
      <c r="B37" s="110"/>
      <c r="C37" s="131"/>
      <c r="D37" s="132"/>
      <c r="E37" s="57" t="s">
        <v>47</v>
      </c>
      <c r="F37" s="76" t="s">
        <v>98</v>
      </c>
      <c r="G37" s="34">
        <f>((بیابانزدایی!G141+بیابانزدایی!G142*3+بیابانزدایی!G143*5+بیابانزدایی!G144*5+بیابانزدایی!G145+بیابانزدایی!G147+بیابانزدایی!G148)*65+(بیابانزدایی!G146*0.2)*13)/1000000</f>
        <v>2.2845003999999998</v>
      </c>
      <c r="H37" s="34">
        <f>((بیابانزدایی!H141+بیابانزدایی!H142*3+بیابانزدایی!H143*5+بیابانزدایی!H144*5+بیابانزدایی!H145+بیابانزدایی!H147+بیابانزدایی!H148)*65+(بیابانزدایی!H146*0.2)*13)/1000000</f>
        <v>2.2845003999999998</v>
      </c>
      <c r="I37" s="34">
        <f>((بیابانزدایی!I141+بیابانزدایی!I142*3+بیابانزدایی!I143*5+بیابانزدایی!I144*5+بیابانزدایی!I145+بیابانزدایی!I147+بیابانزدایی!I148)*65+(بیابانزدایی!I146*0.2)*13)/1000000</f>
        <v>2.2845654</v>
      </c>
      <c r="J37" s="34">
        <f>((بیابانزدایی!J141+بیابانزدایی!J142*3+بیابانزدایی!J143*5+بیابانزدایی!J144*5+بیابانزدایی!J145+بیابانزدایی!J147+بیابانزدایی!J148)*65+(بیابانزدایی!J146*0.2)*13)/1000000</f>
        <v>2.2845654</v>
      </c>
      <c r="K37" s="34">
        <f>((بیابانزدایی!K141+بیابانزدایی!K142*3+بیابانزدایی!K143*5+بیابانزدایی!K144*5+بیابانزدایی!K145+بیابانزدایی!K147+بیابانزدایی!K148)*65+(بیابانزدایی!K146*0.2)*13)/1000000</f>
        <v>2.2845654</v>
      </c>
      <c r="L37" s="35">
        <f t="shared" si="2"/>
        <v>11.422696999999999</v>
      </c>
    </row>
    <row r="38" spans="2:12" ht="24" customHeight="1">
      <c r="B38" s="108">
        <v>17</v>
      </c>
      <c r="C38" s="139" t="s">
        <v>17</v>
      </c>
      <c r="D38" s="140"/>
      <c r="E38" s="1" t="s">
        <v>46</v>
      </c>
      <c r="F38" s="54" t="s">
        <v>38</v>
      </c>
      <c r="G38" s="24">
        <f>((((7*آبخیزداری!G22)/90000)/3.08)*100)/5</f>
        <v>0.1484848484848485</v>
      </c>
      <c r="H38" s="24">
        <f>((((7*آبخیزداری!H22)/90000)/3.08)*100)/5</f>
        <v>0.1484848484848485</v>
      </c>
      <c r="I38" s="24">
        <f>((((7*آبخیزداری!I22)/90000)/3.08)*100)/5</f>
        <v>0.1484848484848485</v>
      </c>
      <c r="J38" s="24">
        <f>((((7*آبخیزداری!J22)/90000)/3.08)*100)/5</f>
        <v>0.1484848484848485</v>
      </c>
      <c r="K38" s="24">
        <f>((((7*آبخیزداری!K22)/90000)/3.08)*100)/5</f>
        <v>0.1484848484848485</v>
      </c>
      <c r="L38" s="25">
        <f t="shared" si="2"/>
        <v>0.74242424242424243</v>
      </c>
    </row>
    <row r="39" spans="2:12" ht="24" customHeight="1" thickBot="1">
      <c r="B39" s="108"/>
      <c r="C39" s="139"/>
      <c r="D39" s="140"/>
      <c r="E39" s="1" t="s">
        <v>47</v>
      </c>
      <c r="F39" s="55" t="s">
        <v>98</v>
      </c>
      <c r="G39" s="36">
        <f>((بیابانزدایی!G150+بیابانزدایی!G151*3+بیابانزدایی!G152*5+بیابانزدایی!G153*5+بیابانزدایی!G154+بیابانزدایی!G156+بیابانزدایی!G157)*65+(بیابانزدایی!G155*0.2)*13)/1000000</f>
        <v>0.2890472</v>
      </c>
      <c r="H39" s="36">
        <f>((بیابانزدایی!H150+بیابانزدایی!H151*3+بیابانزدایی!H152*5+بیابانزدایی!H153*5+بیابانزدایی!H154+بیابانزدایی!H156+بیابانزدایی!H157)*65+(بیابانزدایی!H155*0.2)*13)/1000000</f>
        <v>0.2890472</v>
      </c>
      <c r="I39" s="36">
        <f>((بیابانزدایی!I150+بیابانزدایی!I151*3+بیابانزدایی!I152*5+بیابانزدایی!I153*5+بیابانزدایی!I154+بیابانزدایی!I156+بیابانزدایی!I157)*65+(بیابانزدایی!I155*0.2)*13)/1000000</f>
        <v>0.28903497596399097</v>
      </c>
      <c r="J39" s="36">
        <f>((بیابانزدایی!J150+بیابانزدایی!J151*3+بیابانزدایی!J152*5+بیابانزدایی!J153*5+بیابانزدایی!J154+بیابانزدایی!J156+بیابانزدایی!J157)*65+(بیابانزدایی!J155*0.2)*13)/1000000</f>
        <v>0.28903497596399097</v>
      </c>
      <c r="K39" s="36">
        <f>((بیابانزدایی!K150+بیابانزدایی!K151*3+بیابانزدایی!K152*5+بیابانزدایی!K153*5+بیابانزدایی!K154+بیابانزدایی!K156+بیابانزدایی!K157)*65+(بیابانزدایی!K155*0.2)*13)/1000000</f>
        <v>0.28903497596399097</v>
      </c>
      <c r="L39" s="37">
        <f t="shared" si="2"/>
        <v>1.4451993278919728</v>
      </c>
    </row>
    <row r="40" spans="2:12" ht="24" customHeight="1">
      <c r="B40" s="109">
        <v>18</v>
      </c>
      <c r="C40" s="129" t="s">
        <v>18</v>
      </c>
      <c r="D40" s="130"/>
      <c r="E40" s="9" t="s">
        <v>46</v>
      </c>
      <c r="F40" s="56" t="s">
        <v>38</v>
      </c>
      <c r="G40" s="28">
        <f>((((7*آبخیزداری!G23)/90000)/3.08)*100)/5</f>
        <v>2.02020202020202E-2</v>
      </c>
      <c r="H40" s="28">
        <f>((((7*آبخیزداری!H23)/90000)/3.08)*100)/5</f>
        <v>2.02020202020202E-2</v>
      </c>
      <c r="I40" s="28">
        <f>((((7*آبخیزداری!I23)/90000)/3.08)*100)/5</f>
        <v>2.02020202020202E-2</v>
      </c>
      <c r="J40" s="28">
        <f>((((7*آبخیزداری!J23)/90000)/3.08)*100)/5</f>
        <v>2.02020202020202E-2</v>
      </c>
      <c r="K40" s="28">
        <f>((((7*آبخیزداری!K23)/90000)/3.08)*100)/5</f>
        <v>2.02020202020202E-2</v>
      </c>
      <c r="L40" s="29">
        <f t="shared" si="2"/>
        <v>0.10101010101010099</v>
      </c>
    </row>
    <row r="41" spans="2:12" ht="24" customHeight="1" thickBot="1">
      <c r="B41" s="110"/>
      <c r="C41" s="131"/>
      <c r="D41" s="132"/>
      <c r="E41" s="57" t="s">
        <v>47</v>
      </c>
      <c r="F41" s="76" t="s">
        <v>98</v>
      </c>
      <c r="G41" s="22">
        <f>((بیابانزدایی!G159+بیابانزدایی!G160*3+بیابانزدایی!G161*5+بیابانزدایی!G162*5+بیابانزدایی!G163+بیابانزدایی!G165+بیابانزدایی!G166)*65+(بیابانزدایی!G164*0.2)*13)/1000000</f>
        <v>0.13978379999999999</v>
      </c>
      <c r="H41" s="22">
        <f>((بیابانزدایی!H159+بیابانزدایی!H160*3+بیابانزدایی!H161*5+بیابانزدایی!H162*5+بیابانزدایی!H163+بیابانزدایی!H165+بیابانزدایی!H166)*65+(بیابانزدایی!H164*0.2)*13)/1000000</f>
        <v>0.13978379999999999</v>
      </c>
      <c r="I41" s="22">
        <f>((بیابانزدایی!I159+بیابانزدایی!I160*3+بیابانزدایی!I161*5+بیابانزدایی!I162*5+بیابانزدایی!I163+بیابانزدایی!I165+بیابانزدایی!I166)*65+(بیابانزدایی!I164*0.2)*13)/1000000</f>
        <v>0.13978379999999999</v>
      </c>
      <c r="J41" s="22">
        <f>((بیابانزدایی!J159+بیابانزدایی!J160*3+بیابانزدایی!J161*5+بیابانزدایی!J162*5+بیابانزدایی!J163+بیابانزدایی!J165+بیابانزدایی!J166)*65+(بیابانزدایی!J164*0.2)*13)/1000000</f>
        <v>0.13978379999999999</v>
      </c>
      <c r="K41" s="22">
        <f>((بیابانزدایی!K159+بیابانزدایی!K160*3+بیابانزدایی!K161*5+بیابانزدایی!K162*5+بیابانزدایی!K163+بیابانزدایی!K165+بیابانزدایی!K166)*65+(بیابانزدایی!K164*0.2)*13)/1000000</f>
        <v>0.13978379999999999</v>
      </c>
      <c r="L41" s="23">
        <f t="shared" si="2"/>
        <v>0.69891899999999996</v>
      </c>
    </row>
    <row r="42" spans="2:12" ht="24" customHeight="1">
      <c r="B42" s="108">
        <v>19</v>
      </c>
      <c r="C42" s="139" t="s">
        <v>19</v>
      </c>
      <c r="D42" s="140"/>
      <c r="E42" s="1" t="s">
        <v>46</v>
      </c>
      <c r="F42" s="54" t="s">
        <v>38</v>
      </c>
      <c r="G42" s="24">
        <f>((((7*آبخیزداری!G24)/90000)/3.08)*100)/5</f>
        <v>1.5151515151515152E-2</v>
      </c>
      <c r="H42" s="24">
        <f>((((7*آبخیزداری!H24)/90000)/3.08)*100)/5</f>
        <v>1.5151515151515152E-2</v>
      </c>
      <c r="I42" s="24">
        <f>((((7*آبخیزداری!I24)/90000)/3.08)*100)/5</f>
        <v>1.5151515151515152E-2</v>
      </c>
      <c r="J42" s="24">
        <f>((((7*آبخیزداری!J24)/90000)/3.08)*100)/5</f>
        <v>1.5151515151515152E-2</v>
      </c>
      <c r="K42" s="24">
        <f>((((7*آبخیزداری!K24)/90000)/3.08)*100)/5</f>
        <v>1.5151515151515152E-2</v>
      </c>
      <c r="L42" s="25">
        <f t="shared" si="2"/>
        <v>7.575757575757576E-2</v>
      </c>
    </row>
    <row r="43" spans="2:12" ht="24" customHeight="1" thickBot="1">
      <c r="B43" s="108"/>
      <c r="C43" s="139"/>
      <c r="D43" s="140"/>
      <c r="E43" s="1" t="s">
        <v>47</v>
      </c>
      <c r="F43" s="55" t="s">
        <v>98</v>
      </c>
      <c r="G43" s="36">
        <f>((بیابانزدایی!G168+بیابانزدایی!G169*3+بیابانزدایی!G170*5+بیابانزدایی!G171*5+بیابانزدایی!G172+بیابانزدایی!G174+بیابانزدایی!G175)*65+(بیابانزدایی!G173*0.2)*13)/1000000</f>
        <v>0.43255159999999998</v>
      </c>
      <c r="H43" s="36">
        <f>((بیابانزدایی!H168+بیابانزدایی!H169*3+بیابانزدایی!H170*5+بیابانزدایی!H171*5+بیابانزدایی!H172+بیابانزدایی!H174+بیابانزدایی!H175)*65+(بیابانزدایی!H173*0.2)*13)/1000000</f>
        <v>0.43255159999999998</v>
      </c>
      <c r="I43" s="36">
        <f>((بیابانزدایی!I168+بیابانزدایی!I169*3+بیابانزدایی!I170*5+بیابانزدایی!I171*5+بیابانزدایی!I172+بیابانزدایی!I174+بیابانزدایی!I175)*65+(بیابانزدایی!I173*0.2)*13)/1000000</f>
        <v>0.4326816</v>
      </c>
      <c r="J43" s="36">
        <f>((بیابانزدایی!J168+بیابانزدایی!J169*3+بیابانزدایی!J170*5+بیابانزدایی!J171*5+بیابانزدایی!J172+بیابانزدایی!J174+بیابانزدایی!J175)*65+(بیابانزدایی!J173*0.2)*13)/1000000</f>
        <v>0.4326816</v>
      </c>
      <c r="K43" s="36">
        <f>((بیابانزدایی!K168+بیابانزدایی!K169*3+بیابانزدایی!K170*5+بیابانزدایی!K171*5+بیابانزدایی!K172+بیابانزدایی!K174+بیابانزدایی!K175)*65+(بیابانزدایی!K173*0.2)*13)/1000000</f>
        <v>0.4326816</v>
      </c>
      <c r="L43" s="37">
        <f t="shared" si="2"/>
        <v>2.1631480000000001</v>
      </c>
    </row>
    <row r="44" spans="2:12" ht="24" customHeight="1">
      <c r="B44" s="109">
        <v>20</v>
      </c>
      <c r="C44" s="129" t="s">
        <v>20</v>
      </c>
      <c r="D44" s="130"/>
      <c r="E44" s="9" t="s">
        <v>46</v>
      </c>
      <c r="F44" s="9" t="s">
        <v>38</v>
      </c>
      <c r="G44" s="28">
        <f>((((7*آبخیزداری!G25)/90000)/3.08)*100)/5</f>
        <v>3.7373737373737372E-2</v>
      </c>
      <c r="H44" s="28">
        <f>((((7*آبخیزداری!H25)/90000)/3.08)*100)/5</f>
        <v>3.7373737373737372E-2</v>
      </c>
      <c r="I44" s="28">
        <f>((((7*آبخیزداری!I25)/90000)/3.08)*100)/5</f>
        <v>3.7373737373737372E-2</v>
      </c>
      <c r="J44" s="28">
        <f>((((7*آبخیزداری!J25)/90000)/3.08)*100)/5</f>
        <v>3.7373737373737372E-2</v>
      </c>
      <c r="K44" s="28">
        <f>((((7*آبخیزداری!K25)/90000)/3.08)*100)/5</f>
        <v>3.7373737373737372E-2</v>
      </c>
      <c r="L44" s="29">
        <f t="shared" si="2"/>
        <v>0.18686868686868685</v>
      </c>
    </row>
    <row r="45" spans="2:12" ht="24" customHeight="1" thickBot="1">
      <c r="B45" s="110"/>
      <c r="C45" s="131"/>
      <c r="D45" s="132"/>
      <c r="E45" s="57" t="s">
        <v>47</v>
      </c>
      <c r="F45" s="76" t="s">
        <v>98</v>
      </c>
      <c r="G45" s="22">
        <f>((بیابانزدایی!G177+بیابانزدایی!G178*3+بیابانزدایی!G179*5+بیابانزدایی!G180*5+بیابانزدایی!G181+بیابانزدایی!G183+بیابانزدایی!G184)*65+(بیابانزدایی!G182*0.2)*13)/1000000</f>
        <v>0</v>
      </c>
      <c r="H45" s="22">
        <f>((بیابانزدایی!H177+بیابانزدایی!H178*3+بیابانزدایی!H179*5+بیابانزدایی!H180*5+بیابانزدایی!H181+بیابانزدایی!H183+بیابانزدایی!H184)*65+(بیابانزدایی!H182*0.2)*13)/1000000</f>
        <v>0</v>
      </c>
      <c r="I45" s="22">
        <f>((بیابانزدایی!I177+بیابانزدایی!I178*3+بیابانزدایی!I179*5+بیابانزدایی!I180*5+بیابانزدایی!I181+بیابانزدایی!I183+بیابانزدایی!I184)*65+(بیابانزدایی!I182*0.2)*13)/1000000</f>
        <v>0</v>
      </c>
      <c r="J45" s="22">
        <f>((بیابانزدایی!J177+بیابانزدایی!J178*3+بیابانزدایی!J179*5+بیابانزدایی!J180*5+بیابانزدایی!J181+بیابانزدایی!J183+بیابانزدایی!J184)*65+(بیابانزدایی!J182*0.2)*13)/1000000</f>
        <v>0</v>
      </c>
      <c r="K45" s="22">
        <f>((بیابانزدایی!K177+بیابانزدایی!K178*3+بیابانزدایی!K179*5+بیابانزدایی!K180*5+بیابانزدایی!K181+بیابانزدایی!K183+بیابانزدایی!K184)*65+(بیابانزدایی!K182*0.2)*13)/1000000</f>
        <v>0</v>
      </c>
      <c r="L45" s="23">
        <f t="shared" si="2"/>
        <v>0</v>
      </c>
    </row>
    <row r="46" spans="2:12" ht="22.5" customHeight="1">
      <c r="B46" s="108">
        <v>21</v>
      </c>
      <c r="C46" s="140" t="s">
        <v>21</v>
      </c>
      <c r="D46" s="153" t="s">
        <v>32</v>
      </c>
      <c r="E46" s="1" t="s">
        <v>46</v>
      </c>
      <c r="F46" s="54" t="s">
        <v>38</v>
      </c>
      <c r="G46" s="24">
        <f>((((7*آبخیزداری!G26)/90000)/3.08)*100)/5</f>
        <v>0.18737373737373736</v>
      </c>
      <c r="H46" s="24">
        <f>((((7*آبخیزداری!H26)/90000)/3.08)*100)/5</f>
        <v>0.18737373737373736</v>
      </c>
      <c r="I46" s="24">
        <f>((((7*آبخیزداری!I26)/90000)/3.08)*100)/5</f>
        <v>0.18737373737373736</v>
      </c>
      <c r="J46" s="24">
        <f>((((7*آبخیزداری!J26)/90000)/3.08)*100)/5</f>
        <v>0.18737373737373736</v>
      </c>
      <c r="K46" s="24">
        <f>((((7*آبخیزداری!K26)/90000)/3.08)*100)/5</f>
        <v>0.18737373737373736</v>
      </c>
      <c r="L46" s="25">
        <f t="shared" si="2"/>
        <v>0.93686868686868685</v>
      </c>
    </row>
    <row r="47" spans="2:12" ht="22.5" customHeight="1">
      <c r="B47" s="112"/>
      <c r="C47" s="140"/>
      <c r="D47" s="153"/>
      <c r="E47" s="52" t="s">
        <v>47</v>
      </c>
      <c r="F47" s="73" t="s">
        <v>98</v>
      </c>
      <c r="G47" s="36">
        <f>((بیابانزدایی!G186+بیابانزدایی!G187*3+بیابانزدایی!G188*5+بیابانزدایی!G189*5+بیابانزدایی!G190+بیابانزدایی!G192+بیابانزدایی!G193)*65+(بیابانزدایی!G191*0.2)*13)/1000000</f>
        <v>2.8923570000000001</v>
      </c>
      <c r="H47" s="36">
        <f>((بیابانزدایی!H186+بیابانزدایی!H187*3+بیابانزدایی!H188*5+بیابانزدایی!H189*5+بیابانزدایی!H190+بیابانزدایی!H192+بیابانزدایی!H193)*65+(بیابانزدایی!H191*0.2)*13)/1000000</f>
        <v>2.8923570000000001</v>
      </c>
      <c r="I47" s="36">
        <f>((بیابانزدایی!I186+بیابانزدایی!I187*3+بیابانزدایی!I188*5+بیابانزدایی!I189*5+بیابانزدایی!I190+بیابانزدایی!I192+بیابانزدایی!I193)*65+(بیابانزدایی!I191*0.2)*13)/1000000</f>
        <v>2.8923270506421925</v>
      </c>
      <c r="J47" s="36">
        <f>((بیابانزدایی!J186+بیابانزدایی!J187*3+بیابانزدایی!J188*5+بیابانزدایی!J189*5+بیابانزدایی!J190+بیابانزدایی!J192+بیابانزدایی!J193)*65+(بیابانزدایی!J191*0.2)*13)/1000000</f>
        <v>2.8923270506421925</v>
      </c>
      <c r="K47" s="36">
        <f>((بیابانزدایی!K186+بیابانزدایی!K187*3+بیابانزدایی!K188*5+بیابانزدایی!K189*5+بیابانزدایی!K190+بیابانزدایی!K192+بیابانزدایی!K193)*65+(بیابانزدایی!K191*0.2)*13)/1000000</f>
        <v>2.8923270506421925</v>
      </c>
      <c r="L47" s="37">
        <f t="shared" si="2"/>
        <v>14.461695151926577</v>
      </c>
    </row>
    <row r="48" spans="2:12" ht="22.5" customHeight="1">
      <c r="B48" s="111">
        <v>22</v>
      </c>
      <c r="C48" s="140"/>
      <c r="D48" s="154" t="s">
        <v>33</v>
      </c>
      <c r="E48" s="73" t="s">
        <v>46</v>
      </c>
      <c r="F48" s="73" t="s">
        <v>38</v>
      </c>
      <c r="G48" s="36">
        <f>((((7*آبخیزداری!G27)/90000)/3.08)*100)/5</f>
        <v>4.7474747474747475E-2</v>
      </c>
      <c r="H48" s="36">
        <f>((((7*آبخیزداری!H27)/90000)/3.08)*100)/5</f>
        <v>4.7474747474747475E-2</v>
      </c>
      <c r="I48" s="36">
        <f>((((7*آبخیزداری!I27)/90000)/3.08)*100)/5</f>
        <v>4.7474747474747475E-2</v>
      </c>
      <c r="J48" s="36">
        <f>((((7*آبخیزداری!J27)/90000)/3.08)*100)/5</f>
        <v>4.7474747474747475E-2</v>
      </c>
      <c r="K48" s="36">
        <f>((((7*آبخیزداری!K27)/90000)/3.08)*100)/5</f>
        <v>4.7474747474747475E-2</v>
      </c>
      <c r="L48" s="37">
        <f t="shared" si="2"/>
        <v>0.23737373737373738</v>
      </c>
    </row>
    <row r="49" spans="2:12" ht="24" customHeight="1" thickBot="1">
      <c r="B49" s="108"/>
      <c r="C49" s="140"/>
      <c r="D49" s="153"/>
      <c r="E49" s="53" t="s">
        <v>47</v>
      </c>
      <c r="F49" s="55" t="s">
        <v>98</v>
      </c>
      <c r="G49" s="36">
        <f>((بیابانزدایی!G195+بیابانزدایی!G196*3+بیابانزدایی!G197*5+بیابانزدایی!G198*5+بیابانزدایی!G199+بیابانزدایی!G201+بیابانزدایی!G202)*65+(بیابانزدایی!G200*0.2)*13)/1000000</f>
        <v>0.708812</v>
      </c>
      <c r="H49" s="36">
        <f>((بیابانزدایی!H195+بیابانزدایی!H196*3+بیابانزدایی!H197*5+بیابانزدایی!H198*5+بیابانزدایی!H199+بیابانزدایی!H201+بیابانزدایی!H202)*65+(بیابانزدایی!H200*0.2)*13)/1000000</f>
        <v>0.708812</v>
      </c>
      <c r="I49" s="36">
        <f>((بیابانزدایی!I195+بیابانزدایی!I196*3+بیابانزدایی!I197*5+بیابانزدایی!I198*5+بیابانزدایی!I199+بیابانزدایی!I201+بیابانزدایی!I202)*65+(بیابانزدایی!I200*0.2)*13)/1000000</f>
        <v>0.70894199999999996</v>
      </c>
      <c r="J49" s="36">
        <f>((بیابانزدایی!J195+بیابانزدایی!J196*3+بیابانزدایی!J197*5+بیابانزدایی!J198*5+بیابانزدایی!J199+بیابانزدایی!J201+بیابانزدایی!J202)*65+(بیابانزدایی!J200*0.2)*13)/1000000</f>
        <v>0.70894199999999996</v>
      </c>
      <c r="K49" s="36">
        <f>((بیابانزدایی!K195+بیابانزدایی!K196*3+بیابانزدایی!K197*5+بیابانزدایی!K198*5+بیابانزدایی!K199+بیابانزدایی!K201+بیابانزدایی!K202)*65+(بیابانزدایی!K200*0.2)*13)/1000000</f>
        <v>0.70894199999999996</v>
      </c>
      <c r="L49" s="37">
        <f t="shared" si="2"/>
        <v>3.5444499999999999</v>
      </c>
    </row>
    <row r="50" spans="2:12" ht="24" customHeight="1">
      <c r="B50" s="109">
        <v>23</v>
      </c>
      <c r="C50" s="129" t="s">
        <v>22</v>
      </c>
      <c r="D50" s="130"/>
      <c r="E50" s="9" t="s">
        <v>46</v>
      </c>
      <c r="F50" s="9" t="s">
        <v>38</v>
      </c>
      <c r="G50" s="28">
        <f>((((7*آبخیزداری!G28)/90000)/3.08)*100)/5</f>
        <v>3.2323232323232323E-2</v>
      </c>
      <c r="H50" s="28">
        <f>((((7*آبخیزداری!H28)/90000)/3.08)*100)/5</f>
        <v>3.2323232323232323E-2</v>
      </c>
      <c r="I50" s="28">
        <f>((((7*آبخیزداری!I28)/90000)/3.08)*100)/5</f>
        <v>3.2323232323232323E-2</v>
      </c>
      <c r="J50" s="28">
        <f>((((7*آبخیزداری!J28)/90000)/3.08)*100)/5</f>
        <v>3.2323232323232323E-2</v>
      </c>
      <c r="K50" s="28">
        <f>((((7*آبخیزداری!K28)/90000)/3.08)*100)/5</f>
        <v>3.2323232323232323E-2</v>
      </c>
      <c r="L50" s="29">
        <f t="shared" si="2"/>
        <v>0.1616161616161616</v>
      </c>
    </row>
    <row r="51" spans="2:12" ht="24" customHeight="1" thickBot="1">
      <c r="B51" s="110"/>
      <c r="C51" s="131"/>
      <c r="D51" s="132"/>
      <c r="E51" s="57" t="s">
        <v>47</v>
      </c>
      <c r="F51" s="76" t="s">
        <v>98</v>
      </c>
      <c r="G51" s="22">
        <f>((بیابانزدایی!G204+بیابانزدایی!G205*3+بیابانزدایی!G206*5+بیابانزدایی!G207*5+بیابانزدایی!G208+بیابانزدایی!G210+بیابانزدایی!G211)*65+(بیابانزدایی!G209*0.2)*13)/1000000</f>
        <v>0</v>
      </c>
      <c r="H51" s="22">
        <f>((بیابانزدایی!H204+بیابانزدایی!H205*3+بیابانزدایی!H206*5+بیابانزدایی!H207*5+بیابانزدایی!H208+بیابانزدایی!H210+بیابانزدایی!H211)*65+(بیابانزدایی!H209*0.2)*13)/1000000</f>
        <v>0</v>
      </c>
      <c r="I51" s="22">
        <f>((بیابانزدایی!I204+بیابانزدایی!I205*3+بیابانزدایی!I206*5+بیابانزدایی!I207*5+بیابانزدایی!I208+بیابانزدایی!I210+بیابانزدایی!I211)*65+(بیابانزدایی!I209*0.2)*13)/1000000</f>
        <v>0</v>
      </c>
      <c r="J51" s="22">
        <f>((بیابانزدایی!J204+بیابانزدایی!J205*3+بیابانزدایی!J206*5+بیابانزدایی!J207*5+بیابانزدایی!J208+بیابانزدایی!J210+بیابانزدایی!J211)*65+(بیابانزدایی!J209*0.2)*13)/1000000</f>
        <v>0</v>
      </c>
      <c r="K51" s="22">
        <f>((بیابانزدایی!K204+بیابانزدایی!K205*3+بیابانزدایی!K206*5+بیابانزدایی!K207*5+بیابانزدایی!K208+بیابانزدایی!K210+بیابانزدایی!K211)*65+(بیابانزدایی!K209*0.2)*13)/1000000</f>
        <v>0</v>
      </c>
      <c r="L51" s="23">
        <f t="shared" si="2"/>
        <v>0</v>
      </c>
    </row>
    <row r="52" spans="2:12" ht="24" customHeight="1">
      <c r="B52" s="108">
        <v>24</v>
      </c>
      <c r="C52" s="139" t="s">
        <v>23</v>
      </c>
      <c r="D52" s="140"/>
      <c r="E52" s="1" t="s">
        <v>46</v>
      </c>
      <c r="F52" s="54" t="s">
        <v>38</v>
      </c>
      <c r="G52" s="24">
        <f>((((7*آبخیزداری!G29)/90000)/3.08)*100)/5</f>
        <v>2.02020202020202E-2</v>
      </c>
      <c r="H52" s="24">
        <f>((((7*آبخیزداری!H29)/90000)/3.08)*100)/5</f>
        <v>2.02020202020202E-2</v>
      </c>
      <c r="I52" s="24">
        <f>((((7*آبخیزداری!I29)/90000)/3.08)*100)/5</f>
        <v>2.02020202020202E-2</v>
      </c>
      <c r="J52" s="24">
        <f>((((7*آبخیزداری!J29)/90000)/3.08)*100)/5</f>
        <v>2.02020202020202E-2</v>
      </c>
      <c r="K52" s="24">
        <f>((((7*آبخیزداری!K29)/90000)/3.08)*100)/5</f>
        <v>2.02020202020202E-2</v>
      </c>
      <c r="L52" s="25">
        <f t="shared" si="2"/>
        <v>0.10101010101010099</v>
      </c>
    </row>
    <row r="53" spans="2:12" ht="24" customHeight="1" thickBot="1">
      <c r="B53" s="108"/>
      <c r="C53" s="139"/>
      <c r="D53" s="140"/>
      <c r="E53" s="1" t="s">
        <v>47</v>
      </c>
      <c r="F53" s="55" t="s">
        <v>98</v>
      </c>
      <c r="G53" s="36">
        <f>((بیابانزدایی!G213+بیابانزدایی!G214*3+بیابانزدایی!G215*5+بیابانزدایی!G216*5+بیابانزدایی!G217+بیابانزدایی!G219+بیابانزدایی!G220)*65+(بیابانزدایی!G218*0.2)*13)/1000000</f>
        <v>0</v>
      </c>
      <c r="H53" s="36">
        <f>((بیابانزدایی!H213+بیابانزدایی!H214*3+بیابانزدایی!H215*5+بیابانزدایی!H216*5+بیابانزدایی!H217+بیابانزدایی!H219+بیابانزدایی!H220)*65+(بیابانزدایی!H218*0.2)*13)/1000000</f>
        <v>0</v>
      </c>
      <c r="I53" s="36">
        <f>((بیابانزدایی!I213+بیابانزدایی!I214*3+بیابانزدایی!I215*5+بیابانزدایی!I216*5+بیابانزدایی!I217+بیابانزدایی!I219+بیابانزدایی!I220)*65+(بیابانزدایی!I218*0.2)*13)/1000000</f>
        <v>0</v>
      </c>
      <c r="J53" s="36">
        <f>((بیابانزدایی!J213+بیابانزدایی!J214*3+بیابانزدایی!J215*5+بیابانزدایی!J216*5+بیابانزدایی!J217+بیابانزدایی!J219+بیابانزدایی!J220)*65+(بیابانزدایی!J218*0.2)*13)/1000000</f>
        <v>0</v>
      </c>
      <c r="K53" s="36">
        <f>((بیابانزدایی!K213+بیابانزدایی!K214*3+بیابانزدایی!K215*5+بیابانزدایی!K216*5+بیابانزدایی!K217+بیابانزدایی!K219+بیابانزدایی!K220)*65+(بیابانزدایی!K218*0.2)*13)/1000000</f>
        <v>0</v>
      </c>
      <c r="L53" s="37">
        <f t="shared" ref="L53:L73" si="3">SUM(G53:K53)</f>
        <v>0</v>
      </c>
    </row>
    <row r="54" spans="2:12" ht="24" customHeight="1">
      <c r="B54" s="109">
        <v>25</v>
      </c>
      <c r="C54" s="129" t="s">
        <v>24</v>
      </c>
      <c r="D54" s="130"/>
      <c r="E54" s="9" t="s">
        <v>46</v>
      </c>
      <c r="F54" s="9" t="s">
        <v>38</v>
      </c>
      <c r="G54" s="28">
        <f>((((7*آبخیزداری!G30)/90000)/3.08)*100)/5</f>
        <v>2.6262626262626265E-2</v>
      </c>
      <c r="H54" s="28">
        <f>((((7*آبخیزداری!H30)/90000)/3.08)*100)/5</f>
        <v>2.6262626262626265E-2</v>
      </c>
      <c r="I54" s="28">
        <f>((((7*آبخیزداری!I30)/90000)/3.08)*100)/5</f>
        <v>2.6262626262626265E-2</v>
      </c>
      <c r="J54" s="28">
        <f>((((7*آبخیزداری!J30)/90000)/3.08)*100)/5</f>
        <v>2.6262626262626265E-2</v>
      </c>
      <c r="K54" s="28">
        <f>((((7*آبخیزداری!K30)/90000)/3.08)*100)/5</f>
        <v>2.6262626262626265E-2</v>
      </c>
      <c r="L54" s="29">
        <f t="shared" si="3"/>
        <v>0.13131313131313133</v>
      </c>
    </row>
    <row r="55" spans="2:12" ht="24" customHeight="1" thickBot="1">
      <c r="B55" s="110"/>
      <c r="C55" s="131"/>
      <c r="D55" s="132"/>
      <c r="E55" s="57" t="s">
        <v>47</v>
      </c>
      <c r="F55" s="76" t="s">
        <v>98</v>
      </c>
      <c r="G55" s="22">
        <f>((بیابانزدایی!G222+بیابانزدایی!G223*3+بیابانزدایی!G224*5+بیابانزدایی!G225*5+بیابانزدایی!G226+بیابانزدایی!G228+بیابانزدایی!G229)*65+(بیابانزدایی!G227*0.2)*13)/1000000</f>
        <v>0.13554579999999999</v>
      </c>
      <c r="H55" s="22">
        <f>((بیابانزدایی!H222+بیابانزدایی!H223*3+بیابانزدایی!H224*5+بیابانزدایی!H225*5+بیابانزدایی!H226+بیابانزدایی!H228+بیابانزدایی!H229)*65+(بیابانزدایی!H227*0.2)*13)/1000000</f>
        <v>0.13554579999999999</v>
      </c>
      <c r="I55" s="22">
        <f>((بیابانزدایی!I222+بیابانزدایی!I223*3+بیابانزدایی!I224*5+بیابانزدایی!I225*5+بیابانزدایی!I226+بیابانزدایی!I228+بیابانزدایی!I229)*65+(بیابانزدایی!I227*0.2)*13)/1000000</f>
        <v>0.1355198</v>
      </c>
      <c r="J55" s="22">
        <f>((بیابانزدایی!J222+بیابانزدایی!J223*3+بیابانزدایی!J224*5+بیابانزدایی!J225*5+بیابانزدایی!J226+بیابانزدایی!J228+بیابانزدایی!J229)*65+(بیابانزدایی!J227*0.2)*13)/1000000</f>
        <v>0.1355198</v>
      </c>
      <c r="K55" s="22">
        <f>((بیابانزدایی!K222+بیابانزدایی!K223*3+بیابانزدایی!K224*5+بیابانزدایی!K225*5+بیابانزدایی!K226+بیابانزدایی!K228+بیابانزدایی!K229)*65+(بیابانزدایی!K227*0.2)*13)/1000000</f>
        <v>0.1355198</v>
      </c>
      <c r="L55" s="23">
        <f t="shared" si="3"/>
        <v>0.67765099999999989</v>
      </c>
    </row>
    <row r="56" spans="2:12" ht="24" customHeight="1">
      <c r="B56" s="108">
        <v>26</v>
      </c>
      <c r="C56" s="139" t="s">
        <v>25</v>
      </c>
      <c r="D56" s="140"/>
      <c r="E56" s="1" t="s">
        <v>46</v>
      </c>
      <c r="F56" s="54" t="s">
        <v>38</v>
      </c>
      <c r="G56" s="24">
        <f>((((7*آبخیزداری!G31)/90000)/3.08)*100)/5</f>
        <v>1.8181818181818181E-2</v>
      </c>
      <c r="H56" s="24">
        <f>((((7*آبخیزداری!H31)/90000)/3.08)*100)/5</f>
        <v>1.8181818181818181E-2</v>
      </c>
      <c r="I56" s="24">
        <f>((((7*آبخیزداری!I31)/90000)/3.08)*100)/5</f>
        <v>1.8181818181818181E-2</v>
      </c>
      <c r="J56" s="24">
        <f>((((7*آبخیزداری!J31)/90000)/3.08)*100)/5</f>
        <v>1.8181818181818181E-2</v>
      </c>
      <c r="K56" s="24">
        <f>((((7*آبخیزداری!K31)/90000)/3.08)*100)/5</f>
        <v>1.8181818181818181E-2</v>
      </c>
      <c r="L56" s="25">
        <f t="shared" si="3"/>
        <v>9.0909090909090912E-2</v>
      </c>
    </row>
    <row r="57" spans="2:12" ht="24" customHeight="1" thickBot="1">
      <c r="B57" s="108"/>
      <c r="C57" s="139"/>
      <c r="D57" s="140"/>
      <c r="E57" s="1" t="s">
        <v>47</v>
      </c>
      <c r="F57" s="55" t="s">
        <v>98</v>
      </c>
      <c r="G57" s="36">
        <f>((بیابانزدایی!G231+بیابانزدایی!G232*3+بیابانزدایی!G233*5+بیابانزدایی!G234*5+بیابانزدایی!G235+بیابانزدایی!G237+بیابانزدایی!G238)*65+(بیابانزدایی!G236*0.2)*13)/1000000</f>
        <v>0</v>
      </c>
      <c r="H57" s="36">
        <f>((بیابانزدایی!H231+بیابانزدایی!H232*3+بیابانزدایی!H233*5+بیابانزدایی!H234*5+بیابانزدایی!H235+بیابانزدایی!H237+بیابانزدایی!H238)*65+(بیابانزدایی!H236*0.2)*13)/1000000</f>
        <v>0</v>
      </c>
      <c r="I57" s="36">
        <f>((بیابانزدایی!I231+بیابانزدایی!I232*3+بیابانزدایی!I233*5+بیابانزدایی!I234*5+بیابانزدایی!I235+بیابانزدایی!I237+بیابانزدایی!I238)*65+(بیابانزدایی!I236*0.2)*13)/1000000</f>
        <v>0</v>
      </c>
      <c r="J57" s="36">
        <f>((بیابانزدایی!J231+بیابانزدایی!J232*3+بیابانزدایی!J233*5+بیابانزدایی!J234*5+بیابانزدایی!J235+بیابانزدایی!J237+بیابانزدایی!J238)*65+(بیابانزدایی!J236*0.2)*13)/1000000</f>
        <v>0</v>
      </c>
      <c r="K57" s="36">
        <f>((بیابانزدایی!K231+بیابانزدایی!K232*3+بیابانزدایی!K233*5+بیابانزدایی!K234*5+بیابانزدایی!K235+بیابانزدایی!K237+بیابانزدایی!K238)*65+(بیابانزدایی!K236*0.2)*13)/1000000</f>
        <v>0</v>
      </c>
      <c r="L57" s="37">
        <f t="shared" si="3"/>
        <v>0</v>
      </c>
    </row>
    <row r="58" spans="2:12" ht="24" customHeight="1">
      <c r="B58" s="109">
        <v>27</v>
      </c>
      <c r="C58" s="129" t="s">
        <v>26</v>
      </c>
      <c r="D58" s="130"/>
      <c r="E58" s="9" t="s">
        <v>46</v>
      </c>
      <c r="F58" s="9" t="s">
        <v>38</v>
      </c>
      <c r="G58" s="28">
        <f>((((7*آبخیزداری!G32)/90000)/3.08)*100)/5</f>
        <v>3.686868686868687E-2</v>
      </c>
      <c r="H58" s="28">
        <f>((((7*آبخیزداری!H32)/90000)/3.08)*100)/5</f>
        <v>3.686868686868687E-2</v>
      </c>
      <c r="I58" s="28">
        <f>((((7*آبخیزداری!I32)/90000)/3.08)*100)/5</f>
        <v>3.686868686868687E-2</v>
      </c>
      <c r="J58" s="28">
        <f>((((7*آبخیزداری!J32)/90000)/3.08)*100)/5</f>
        <v>3.686868686868687E-2</v>
      </c>
      <c r="K58" s="28">
        <f>((((7*آبخیزداری!K32)/90000)/3.08)*100)/5</f>
        <v>3.686868686868687E-2</v>
      </c>
      <c r="L58" s="29">
        <f t="shared" si="3"/>
        <v>0.18434343434343436</v>
      </c>
    </row>
    <row r="59" spans="2:12" ht="24" customHeight="1" thickBot="1">
      <c r="B59" s="110"/>
      <c r="C59" s="131"/>
      <c r="D59" s="132"/>
      <c r="E59" s="57" t="s">
        <v>47</v>
      </c>
      <c r="F59" s="76" t="s">
        <v>98</v>
      </c>
      <c r="G59" s="22">
        <f>((بیابانزدایی!G240+بیابانزدایی!G241*3+بیابانزدایی!G242*5+بیابانزدایی!G243*5+بیابانزدایی!G244+بیابانزدایی!G246+بیابانزدایی!G247)*65+(بیابانزدایی!G245*0.2)*13)/1000000</f>
        <v>0</v>
      </c>
      <c r="H59" s="22">
        <f>((بیابانزدایی!H240+بیابانزدایی!H241*3+بیابانزدایی!H242*5+بیابانزدایی!H243*5+بیابانزدایی!H244+بیابانزدایی!H246+بیابانزدایی!H247)*65+(بیابانزدایی!H245*0.2)*13)/1000000</f>
        <v>0</v>
      </c>
      <c r="I59" s="22">
        <f>((بیابانزدایی!I240+بیابانزدایی!I241*3+بیابانزدایی!I242*5+بیابانزدایی!I243*5+بیابانزدایی!I244+بیابانزدایی!I246+بیابانزدایی!I247)*65+(بیابانزدایی!I245*0.2)*13)/1000000</f>
        <v>0</v>
      </c>
      <c r="J59" s="22">
        <f>((بیابانزدایی!J240+بیابانزدایی!J241*3+بیابانزدایی!J242*5+بیابانزدایی!J243*5+بیابانزدایی!J244+بیابانزدایی!J246+بیابانزدایی!J247)*65+(بیابانزدایی!J245*0.2)*13)/1000000</f>
        <v>0</v>
      </c>
      <c r="K59" s="22">
        <f>((بیابانزدایی!K240+بیابانزدایی!K241*3+بیابانزدایی!K242*5+بیابانزدایی!K243*5+بیابانزدایی!K244+بیابانزدایی!K246+بیابانزدایی!K247)*65+(بیابانزدایی!K245*0.2)*13)/1000000</f>
        <v>0</v>
      </c>
      <c r="L59" s="23">
        <f t="shared" si="3"/>
        <v>0</v>
      </c>
    </row>
    <row r="60" spans="2:12" ht="22.5" customHeight="1">
      <c r="B60" s="108">
        <v>28</v>
      </c>
      <c r="C60" s="140" t="s">
        <v>27</v>
      </c>
      <c r="D60" s="153" t="s">
        <v>34</v>
      </c>
      <c r="E60" s="1" t="s">
        <v>46</v>
      </c>
      <c r="F60" s="54" t="s">
        <v>38</v>
      </c>
      <c r="G60" s="24">
        <f>((((7*آبخیزداری!G33)/90000)/3.08)*100)/5</f>
        <v>2.222222222222222E-2</v>
      </c>
      <c r="H60" s="24">
        <f>((((7*آبخیزداری!H33)/90000)/3.08)*100)/5</f>
        <v>2.222222222222222E-2</v>
      </c>
      <c r="I60" s="24">
        <f>((((7*آبخیزداری!I33)/90000)/3.08)*100)/5</f>
        <v>2.222222222222222E-2</v>
      </c>
      <c r="J60" s="24">
        <f>((((7*آبخیزداری!J33)/90000)/3.08)*100)/5</f>
        <v>2.222222222222222E-2</v>
      </c>
      <c r="K60" s="24">
        <f>((((7*آبخیزداری!K33)/90000)/3.08)*100)/5</f>
        <v>2.222222222222222E-2</v>
      </c>
      <c r="L60" s="25">
        <f t="shared" si="3"/>
        <v>0.1111111111111111</v>
      </c>
    </row>
    <row r="61" spans="2:12" ht="22.5" customHeight="1">
      <c r="B61" s="112"/>
      <c r="C61" s="140"/>
      <c r="D61" s="153"/>
      <c r="E61" s="52" t="s">
        <v>47</v>
      </c>
      <c r="F61" s="73" t="s">
        <v>98</v>
      </c>
      <c r="G61" s="36">
        <f>((بیابانزدایی!G249+بیابانزدایی!G250*3+بیابانزدایی!G251*5+بیابانزدایی!G252*5+بیابانزدایی!G253+بیابانزدایی!G255+بیابانزدایی!G256)*65+(بیابانزدایی!G254*0.2)*13)/1000000</f>
        <v>0</v>
      </c>
      <c r="H61" s="36">
        <f>((بیابانزدایی!H249+بیابانزدایی!H250*3+بیابانزدایی!H251*5+بیابانزدایی!H252*5+بیابانزدایی!H253+بیابانزدایی!H255+بیابانزدایی!H256)*65+(بیابانزدایی!H254*0.2)*13)/1000000</f>
        <v>0</v>
      </c>
      <c r="I61" s="36">
        <f>((بیابانزدایی!I249+بیابانزدایی!I250*3+بیابانزدایی!I251*5+بیابانزدایی!I252*5+بیابانزدایی!I253+بیابانزدایی!I255+بیابانزدایی!I256)*65+(بیابانزدایی!I254*0.2)*13)/1000000</f>
        <v>0</v>
      </c>
      <c r="J61" s="36">
        <f>((بیابانزدایی!J249+بیابانزدایی!J250*3+بیابانزدایی!J251*5+بیابانزدایی!J252*5+بیابانزدایی!J253+بیابانزدایی!J255+بیابانزدایی!J256)*65+(بیابانزدایی!J254*0.2)*13)/1000000</f>
        <v>0</v>
      </c>
      <c r="K61" s="36">
        <f>((بیابانزدایی!K249+بیابانزدایی!K250*3+بیابانزدایی!K251*5+بیابانزدایی!K252*5+بیابانزدایی!K253+بیابانزدایی!K255+بیابانزدایی!K256)*65+(بیابانزدایی!K254*0.2)*13)/1000000</f>
        <v>0</v>
      </c>
      <c r="L61" s="37">
        <f t="shared" si="3"/>
        <v>0</v>
      </c>
    </row>
    <row r="62" spans="2:12" ht="22.5" customHeight="1">
      <c r="B62" s="111">
        <v>29</v>
      </c>
      <c r="C62" s="140"/>
      <c r="D62" s="154" t="s">
        <v>35</v>
      </c>
      <c r="E62" s="73" t="s">
        <v>46</v>
      </c>
      <c r="F62" s="73" t="s">
        <v>38</v>
      </c>
      <c r="G62" s="36">
        <f>((((7*آبخیزداری!G34)/90000)/3.08)*100)/5</f>
        <v>8.5858585858585856E-3</v>
      </c>
      <c r="H62" s="36">
        <f>((((7*آبخیزداری!H34)/90000)/3.08)*100)/5</f>
        <v>8.5858585858585856E-3</v>
      </c>
      <c r="I62" s="36">
        <f>((((7*آبخیزداری!I34)/90000)/3.08)*100)/5</f>
        <v>8.5858585858585856E-3</v>
      </c>
      <c r="J62" s="36">
        <f>((((7*آبخیزداری!J34)/90000)/3.08)*100)/5</f>
        <v>8.5858585858585856E-3</v>
      </c>
      <c r="K62" s="36">
        <f>((((7*آبخیزداری!K34)/90000)/3.08)*100)/5</f>
        <v>8.5858585858585856E-3</v>
      </c>
      <c r="L62" s="37">
        <f t="shared" si="3"/>
        <v>4.2929292929292928E-2</v>
      </c>
    </row>
    <row r="63" spans="2:12" ht="24" customHeight="1" thickBot="1">
      <c r="B63" s="108"/>
      <c r="C63" s="140"/>
      <c r="D63" s="153"/>
      <c r="E63" s="1" t="s">
        <v>47</v>
      </c>
      <c r="F63" s="55" t="s">
        <v>98</v>
      </c>
      <c r="G63" s="36">
        <f>((بیابانزدایی!G258+بیابانزدایی!G259*3+بیابانزدایی!G260*5+بیابانزدایی!G261*5+بیابانزدایی!G262+بیابانزدایی!G264+بیابانزدایی!G265)*65+(بیابانزدایی!G263*0.2)*13)/1000000</f>
        <v>0</v>
      </c>
      <c r="H63" s="36">
        <f>((بیابانزدایی!H258+بیابانزدایی!H259*3+بیابانزدایی!H260*5+بیابانزدایی!H261*5+بیابانزدایی!H262+بیابانزدایی!H264+بیابانزدایی!H265)*65+(بیابانزدایی!H263*0.2)*13)/1000000</f>
        <v>0</v>
      </c>
      <c r="I63" s="36">
        <f>((بیابانزدایی!I258+بیابانزدایی!I259*3+بیابانزدایی!I260*5+بیابانزدایی!I261*5+بیابانزدایی!I262+بیابانزدایی!I264+بیابانزدایی!I265)*65+(بیابانزدایی!I263*0.2)*13)/1000000</f>
        <v>0</v>
      </c>
      <c r="J63" s="36">
        <f>((بیابانزدایی!J258+بیابانزدایی!J259*3+بیابانزدایی!J260*5+بیابانزدایی!J261*5+بیابانزدایی!J262+بیابانزدایی!J264+بیابانزدایی!J265)*65+(بیابانزدایی!J263*0.2)*13)/1000000</f>
        <v>0</v>
      </c>
      <c r="K63" s="36">
        <f>((بیابانزدایی!K258+بیابانزدایی!K259*3+بیابانزدایی!K260*5+بیابانزدایی!K261*5+بیابانزدایی!K262+بیابانزدایی!K264+بیابانزدایی!K265)*65+(بیابانزدایی!K263*0.2)*13)/1000000</f>
        <v>0</v>
      </c>
      <c r="L63" s="37">
        <f t="shared" si="3"/>
        <v>0</v>
      </c>
    </row>
    <row r="64" spans="2:12" ht="24" customHeight="1">
      <c r="B64" s="109">
        <v>30</v>
      </c>
      <c r="C64" s="129" t="s">
        <v>28</v>
      </c>
      <c r="D64" s="130"/>
      <c r="E64" s="9" t="s">
        <v>46</v>
      </c>
      <c r="F64" s="9" t="s">
        <v>38</v>
      </c>
      <c r="G64" s="28">
        <f>((((7*آبخیزداری!G35)/90000)/3.08)*100)/5</f>
        <v>3.787878787878788E-2</v>
      </c>
      <c r="H64" s="28">
        <f>((((7*آبخیزداری!H35)/90000)/3.08)*100)/5</f>
        <v>3.787878787878788E-2</v>
      </c>
      <c r="I64" s="28">
        <f>((((7*آبخیزداری!I35)/90000)/3.08)*100)/5</f>
        <v>3.787878787878788E-2</v>
      </c>
      <c r="J64" s="28">
        <f>((((7*آبخیزداری!J35)/90000)/3.08)*100)/5</f>
        <v>3.787878787878788E-2</v>
      </c>
      <c r="K64" s="28">
        <f>((((7*آبخیزداری!K35)/90000)/3.08)*100)/5</f>
        <v>3.787878787878788E-2</v>
      </c>
      <c r="L64" s="29">
        <f t="shared" si="3"/>
        <v>0.18939393939393939</v>
      </c>
    </row>
    <row r="65" spans="2:12" ht="24" customHeight="1" thickBot="1">
      <c r="B65" s="110"/>
      <c r="C65" s="131"/>
      <c r="D65" s="132"/>
      <c r="E65" s="57" t="s">
        <v>47</v>
      </c>
      <c r="F65" s="76" t="s">
        <v>98</v>
      </c>
      <c r="G65" s="22">
        <f>((بیابانزدایی!G267+بیابانزدایی!G268*3+بیابانزدایی!G269*5+بیابانزدایی!G270*5+بیابانزدایی!G271+بیابانزدایی!G273+بیابانزدایی!G274)*65+(بیابانزدایی!G272*0.2)*13)/1000000</f>
        <v>0.22180859999999999</v>
      </c>
      <c r="H65" s="22">
        <f>((بیابانزدایی!H267+بیابانزدایی!H268*3+بیابانزدایی!H269*5+بیابانزدایی!H270*5+بیابانزدایی!H271+بیابانزدایی!H273+بیابانزدایی!H274)*65+(بیابانزدایی!H272*0.2)*13)/1000000</f>
        <v>0.22180859999999999</v>
      </c>
      <c r="I65" s="22">
        <f>((بیابانزدایی!I267+بیابانزدایی!I268*3+بیابانزدایی!I269*5+بیابانزدایی!I270*5+بیابانزدایی!I271+بیابانزدایی!I273+بیابانزدایی!I274)*65+(بیابانزدایی!I272*0.2)*13)/1000000</f>
        <v>0.22180859999999999</v>
      </c>
      <c r="J65" s="22">
        <f>((بیابانزدایی!J267+بیابانزدایی!J268*3+بیابانزدایی!J269*5+بیابانزدایی!J270*5+بیابانزدایی!J271+بیابانزدایی!J273+بیابانزدایی!J274)*65+(بیابانزدایی!J272*0.2)*13)/1000000</f>
        <v>0.22180859999999999</v>
      </c>
      <c r="K65" s="22">
        <f>((بیابانزدایی!K267+بیابانزدایی!K268*3+بیابانزدایی!K269*5+بیابانزدایی!K270*5+بیابانزدایی!K271+بیابانزدایی!K273+بیابانزدایی!K274)*65+(بیابانزدایی!K272*0.2)*13)/1000000</f>
        <v>0.22180859999999999</v>
      </c>
      <c r="L65" s="23">
        <f t="shared" si="3"/>
        <v>1.109043</v>
      </c>
    </row>
    <row r="66" spans="2:12" ht="24" customHeight="1">
      <c r="B66" s="108">
        <v>31</v>
      </c>
      <c r="C66" s="139" t="s">
        <v>29</v>
      </c>
      <c r="D66" s="140"/>
      <c r="E66" s="1" t="s">
        <v>46</v>
      </c>
      <c r="F66" s="54" t="s">
        <v>38</v>
      </c>
      <c r="G66" s="24">
        <f>((((7*آبخیزداری!G36)/90000)/3.08)*100)/5</f>
        <v>8.4848484848484867E-2</v>
      </c>
      <c r="H66" s="24">
        <f>((((7*آبخیزداری!H36)/90000)/3.08)*100)/5</f>
        <v>8.4848484848484867E-2</v>
      </c>
      <c r="I66" s="24">
        <f>((((7*آبخیزداری!I36)/90000)/3.08)*100)/5</f>
        <v>8.4848484848484867E-2</v>
      </c>
      <c r="J66" s="24">
        <f>((((7*آبخیزداری!J36)/90000)/3.08)*100)/5</f>
        <v>8.4848484848484867E-2</v>
      </c>
      <c r="K66" s="24">
        <f>((((7*آبخیزداری!K36)/90000)/3.08)*100)/5</f>
        <v>8.4848484848484867E-2</v>
      </c>
      <c r="L66" s="25">
        <f t="shared" si="3"/>
        <v>0.42424242424242431</v>
      </c>
    </row>
    <row r="67" spans="2:12" ht="24" customHeight="1" thickBot="1">
      <c r="B67" s="108"/>
      <c r="C67" s="139"/>
      <c r="D67" s="140"/>
      <c r="E67" s="1" t="s">
        <v>47</v>
      </c>
      <c r="F67" s="55" t="s">
        <v>98</v>
      </c>
      <c r="G67" s="36">
        <f>((بیابانزدایی!G276+بیابانزدایی!G277*3+بیابانزدایی!G278*5+بیابانزدایی!G279*5+بیابانزدایی!G280+بیابانزدایی!G282+بیابانزدایی!G283)*65+(بیابانزدایی!G281*0.2)*13)/1000000</f>
        <v>0.83574660000000001</v>
      </c>
      <c r="H67" s="36">
        <f>((بیابانزدایی!H276+بیابانزدایی!H277*3+بیابانزدایی!H278*5+بیابانزدایی!H279*5+بیابانزدایی!H280+بیابانزدایی!H282+بیابانزدایی!H283)*65+(بیابانزدایی!H281*0.2)*13)/1000000</f>
        <v>0.83574660000000001</v>
      </c>
      <c r="I67" s="36">
        <f>((بیابانزدایی!I276+بیابانزدایی!I277*3+بیابانزدایی!I278*5+بیابانزدایی!I279*5+بیابانزدایی!I280+بیابانزدایی!I282+بیابانزدایی!I283)*65+(بیابانزدایی!I281*0.2)*13)/1000000</f>
        <v>0.83571514571019345</v>
      </c>
      <c r="J67" s="36">
        <f>((بیابانزدایی!J276+بیابانزدایی!J277*3+بیابانزدایی!J278*5+بیابانزدایی!J279*5+بیابانزدایی!J280+بیابانزدایی!J282+بیابانزدایی!J283)*65+(بیابانزدایی!J281*0.2)*13)/1000000</f>
        <v>0.83571514571019345</v>
      </c>
      <c r="K67" s="36">
        <f>((بیابانزدایی!K276+بیابانزدایی!K277*3+بیابانزدایی!K278*5+بیابانزدایی!K279*5+بیابانزدایی!K280+بیابانزدایی!K282+بیابانزدایی!K283)*65+(بیابانزدایی!K281*0.2)*13)/1000000</f>
        <v>0.83571514571019345</v>
      </c>
      <c r="L67" s="37">
        <f t="shared" si="3"/>
        <v>4.1786386371305806</v>
      </c>
    </row>
    <row r="68" spans="2:12" ht="24" customHeight="1">
      <c r="B68" s="109">
        <v>32</v>
      </c>
      <c r="C68" s="129" t="s">
        <v>30</v>
      </c>
      <c r="D68" s="130"/>
      <c r="E68" s="9" t="s">
        <v>46</v>
      </c>
      <c r="F68" s="9" t="s">
        <v>38</v>
      </c>
      <c r="G68" s="28">
        <f>((((7*آبخیزداری!G37)/90000)/3.08)*100)/5</f>
        <v>2.5252525252525249E-2</v>
      </c>
      <c r="H68" s="28">
        <f>((((7*آبخیزداری!H37)/90000)/3.08)*100)/5</f>
        <v>2.5252525252525249E-2</v>
      </c>
      <c r="I68" s="28">
        <f>((((7*آبخیزداری!I37)/90000)/3.08)*100)/5</f>
        <v>2.5252525252525249E-2</v>
      </c>
      <c r="J68" s="28">
        <f>((((7*آبخیزداری!J37)/90000)/3.08)*100)/5</f>
        <v>2.5252525252525249E-2</v>
      </c>
      <c r="K68" s="28">
        <f>((((7*آبخیزداری!K37)/90000)/3.08)*100)/5</f>
        <v>2.5252525252525249E-2</v>
      </c>
      <c r="L68" s="29">
        <f t="shared" si="3"/>
        <v>0.12626262626262624</v>
      </c>
    </row>
    <row r="69" spans="2:12" ht="24" customHeight="1" thickBot="1">
      <c r="B69" s="110"/>
      <c r="C69" s="131"/>
      <c r="D69" s="132"/>
      <c r="E69" s="57" t="s">
        <v>47</v>
      </c>
      <c r="F69" s="76" t="s">
        <v>98</v>
      </c>
      <c r="G69" s="22">
        <f>((بیابانزدایی!G285+بیابانزدایی!G286*3+بیابانزدایی!G287*5+بیابانزدایی!G288*5+بیابانزدایی!G289+بیابانزدایی!G291+بیابانزدایی!G292)*65+(بیابانزدایی!G290*0.2)*13)/1000000</f>
        <v>0.11941019999999999</v>
      </c>
      <c r="H69" s="22">
        <f>((بیابانزدایی!H285+بیابانزدایی!H286*3+بیابانزدایی!H287*5+بیابانزدایی!H288*5+بیابانزدایی!H289+بیابانزدایی!H291+بیابانزدایی!H292)*65+(بیابانزدایی!H290*0.2)*13)/1000000</f>
        <v>0.11941019999999999</v>
      </c>
      <c r="I69" s="22">
        <f>((بیابانزدایی!I285+بیابانزدایی!I286*3+بیابانزدایی!I287*5+بیابانزدایی!I288*5+بیابانزدایی!I289+بیابانزدایی!I291+بیابانزدایی!I292)*65+(بیابانزدایی!I290*0.2)*13)/1000000</f>
        <v>0.11941019999999999</v>
      </c>
      <c r="J69" s="22">
        <f>((بیابانزدایی!J285+بیابانزدایی!J286*3+بیابانزدایی!J287*5+بیابانزدایی!J288*5+بیابانزدایی!J289+بیابانزدایی!J291+بیابانزدایی!J292)*65+(بیابانزدایی!J290*0.2)*13)/1000000</f>
        <v>0.11941019999999999</v>
      </c>
      <c r="K69" s="22">
        <f>((بیابانزدایی!K285+بیابانزدایی!K286*3+بیابانزدایی!K287*5+بیابانزدایی!K288*5+بیابانزدایی!K289+بیابانزدایی!K291+بیابانزدایی!K292)*65+(بیابانزدایی!K290*0.2)*13)/1000000</f>
        <v>0.11941019999999999</v>
      </c>
      <c r="L69" s="23">
        <f t="shared" si="3"/>
        <v>0.597051</v>
      </c>
    </row>
    <row r="70" spans="2:12" ht="24" customHeight="1">
      <c r="B70" s="108">
        <v>33</v>
      </c>
      <c r="C70" s="139" t="s">
        <v>31</v>
      </c>
      <c r="D70" s="140"/>
      <c r="E70" s="1" t="s">
        <v>46</v>
      </c>
      <c r="F70" s="54" t="s">
        <v>38</v>
      </c>
      <c r="G70" s="26">
        <f>((((7*آبخیزداری!G38)/90000)/3.08)*100)/5</f>
        <v>0.15555555555555556</v>
      </c>
      <c r="H70" s="26">
        <f>((((7*آبخیزداری!H38)/90000)/3.08)*100)/5</f>
        <v>0.15555555555555556</v>
      </c>
      <c r="I70" s="26">
        <f>((((7*آبخیزداری!I38)/90000)/3.08)*100)/5</f>
        <v>0.15555555555555556</v>
      </c>
      <c r="J70" s="26">
        <f>((((7*آبخیزداری!J38)/90000)/3.08)*100)/5</f>
        <v>0.15555555555555556</v>
      </c>
      <c r="K70" s="26">
        <f>((((7*آبخیزداری!K38)/90000)/3.08)*100)/5</f>
        <v>0.15555555555555556</v>
      </c>
      <c r="L70" s="27">
        <f t="shared" si="3"/>
        <v>0.77777777777777779</v>
      </c>
    </row>
    <row r="71" spans="2:12" ht="23.25" thickBot="1">
      <c r="B71" s="119"/>
      <c r="C71" s="139"/>
      <c r="D71" s="140"/>
      <c r="E71" s="81" t="s">
        <v>47</v>
      </c>
      <c r="F71" s="55" t="s">
        <v>98</v>
      </c>
      <c r="G71" s="38">
        <f>((بیابانزدایی!G294+بیابانزدایی!G295*3+بیابانزدایی!G296*5+بیابانزدایی!G297*5+بیابانزدایی!G298+بیابانزدایی!G300+بیابانزدایی!G301)*65+(بیابانزدایی!G299*0.2)*13)/1000000</f>
        <v>1.0536239999999999</v>
      </c>
      <c r="H71" s="38">
        <f>((بیابانزدایی!H294+بیابانزدایی!H295*3+بیابانزدایی!H296*5+بیابانزدایی!H297*5+بیابانزدایی!H298+بیابانزدایی!H300+بیابانزدایی!H301)*65+(بیابانزدایی!H299*0.2)*13)/1000000</f>
        <v>1.0536239999999999</v>
      </c>
      <c r="I71" s="38">
        <f>((بیابانزدایی!I294+بیابانزدایی!I295*3+بیابانزدایی!I296*5+بیابانزدایی!I297*5+بیابانزدایی!I298+بیابانزدایی!I300+بیابانزدایی!I301)*65+(بیابانزدایی!I299*0.2)*13)/1000000</f>
        <v>1.0537054300648188</v>
      </c>
      <c r="J71" s="38">
        <f>((بیابانزدایی!J294+بیابانزدایی!J295*3+بیابانزدایی!J296*5+بیابانزدایی!J297*5+بیابانزدایی!J298+بیابانزدایی!J300+بیابانزدایی!J301)*65+(بیابانزدایی!J299*0.2)*13)/1000000</f>
        <v>1.0537054300648188</v>
      </c>
      <c r="K71" s="38">
        <f>((بیابانزدایی!K294+بیابانزدایی!K295*3+بیابانزدایی!K296*5+بیابانزدایی!K297*5+بیابانزدایی!K298+بیابانزدایی!K300+بیابانزدایی!K301)*65+(بیابانزدایی!K299*0.2)*13)/1000000</f>
        <v>1.0537054300648188</v>
      </c>
      <c r="L71" s="39">
        <f t="shared" si="3"/>
        <v>5.2683642901944552</v>
      </c>
    </row>
    <row r="72" spans="2:12" ht="22.5" customHeight="1">
      <c r="B72" s="113" t="s">
        <v>41</v>
      </c>
      <c r="C72" s="114"/>
      <c r="D72" s="115"/>
      <c r="E72" s="58" t="s">
        <v>46</v>
      </c>
      <c r="F72" s="58" t="s">
        <v>38</v>
      </c>
      <c r="G72" s="40">
        <f>((((7*آبخیزداری!G39)/90000)/3.08)*100)/5</f>
        <v>2.0202020202020199</v>
      </c>
      <c r="H72" s="40">
        <f>((((7*آبخیزداری!H39)/90000)/3.08)*100)/5</f>
        <v>2.0202020202020199</v>
      </c>
      <c r="I72" s="40">
        <f>((((7*آبخیزداری!I39)/90000)/3.08)*100)/5</f>
        <v>2.0202020202020199</v>
      </c>
      <c r="J72" s="40">
        <f>((((7*آبخیزداری!J39)/90000)/3.08)*100)/5</f>
        <v>2.0202020202020199</v>
      </c>
      <c r="K72" s="40">
        <f>((((7*آبخیزداری!K39)/90000)/3.08)*100)/5</f>
        <v>2.0202020202020199</v>
      </c>
      <c r="L72" s="41">
        <f t="shared" si="3"/>
        <v>10.1010101010101</v>
      </c>
    </row>
    <row r="73" spans="2:12" ht="23.25" customHeight="1" thickBot="1">
      <c r="B73" s="116"/>
      <c r="C73" s="117"/>
      <c r="D73" s="118"/>
      <c r="E73" s="59" t="s">
        <v>47</v>
      </c>
      <c r="F73" s="77" t="s">
        <v>98</v>
      </c>
      <c r="G73" s="42">
        <f>G7+G9+G11+G13+G15+G17+G19+G21+G23+G25+G27+G29+G31+G33+G35+G37+G39+G41+G43+G45+G47+G49+G51+G53+G55+G57+G59+G61+G63+G65+G67+G69+G71</f>
        <v>22.524253699999999</v>
      </c>
      <c r="H73" s="42">
        <f>H7+H9+H11+H13+H15+H17+H19+H21+H23+H25+H27+H29+H31+H33+H35+H37+H39+H41+H43+H45+H47+H49+H51+H53+H55+H57+H59+H61+H63+H65+H67+H69+H71</f>
        <v>22.524253699999999</v>
      </c>
      <c r="I73" s="42">
        <f>I7+I9+I11+I13+I15+I17+I19+I21+I23+I25+I27+I29+I31+I33+I35+I37+I39+I41+I43+I45+I47+I49+I51+I53+I55+I57+I59+I61+I63+I65+I67+I69+I71</f>
        <v>22.523952762107808</v>
      </c>
      <c r="J73" s="42">
        <f>J7+J9+J11+J13+J15+J17+J19+J21+J23+J25+J27+J29+J31+J33+J35+J37+J39+J41+J43+J45+J47+J49+J51+J53+J55+J57+J59+J61+J63+J65+J67+J69+J71</f>
        <v>22.523952762107808</v>
      </c>
      <c r="K73" s="42">
        <f>K7+K9+K11+K13+K15+K17+K19+K21+K23+K25+K27+K29+K31+K33+K35+K37+K39+K41+K43+K45+K47+K49+K51+K53+K55+K57+K59+K61+K63+K65+K67+K69+K71</f>
        <v>22.523952762107808</v>
      </c>
      <c r="L73" s="43">
        <f t="shared" si="3"/>
        <v>112.62036568632342</v>
      </c>
    </row>
    <row r="74" spans="2:12" ht="15.75" thickTop="1"/>
  </sheetData>
  <mergeCells count="75">
    <mergeCell ref="C58:D59"/>
    <mergeCell ref="C64:D65"/>
    <mergeCell ref="C66:D67"/>
    <mergeCell ref="C68:D69"/>
    <mergeCell ref="C70:D71"/>
    <mergeCell ref="D60:D61"/>
    <mergeCell ref="C60:C63"/>
    <mergeCell ref="D62:D63"/>
    <mergeCell ref="C56:D57"/>
    <mergeCell ref="C52:D53"/>
    <mergeCell ref="D46:D47"/>
    <mergeCell ref="C46:C49"/>
    <mergeCell ref="D48:D49"/>
    <mergeCell ref="C50:D51"/>
    <mergeCell ref="C38:D39"/>
    <mergeCell ref="C40:D41"/>
    <mergeCell ref="C42:D43"/>
    <mergeCell ref="C34:D35"/>
    <mergeCell ref="C54:D55"/>
    <mergeCell ref="C22:D23"/>
    <mergeCell ref="C30:D31"/>
    <mergeCell ref="C32:D33"/>
    <mergeCell ref="C28:D29"/>
    <mergeCell ref="C36:D37"/>
    <mergeCell ref="F4:F5"/>
    <mergeCell ref="G4:L4"/>
    <mergeCell ref="E4:E5"/>
    <mergeCell ref="C2:L2"/>
    <mergeCell ref="C44:D45"/>
    <mergeCell ref="C4:D5"/>
    <mergeCell ref="C6:D7"/>
    <mergeCell ref="C8:D9"/>
    <mergeCell ref="C10:D11"/>
    <mergeCell ref="C16:D17"/>
    <mergeCell ref="C12:D13"/>
    <mergeCell ref="C14:D15"/>
    <mergeCell ref="C18:D19"/>
    <mergeCell ref="C20:D21"/>
    <mergeCell ref="C24:D25"/>
    <mergeCell ref="C26:D2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72:D73"/>
    <mergeCell ref="B70:B71"/>
    <mergeCell ref="B68:B69"/>
    <mergeCell ref="B66:B67"/>
    <mergeCell ref="B64:B65"/>
    <mergeCell ref="B62:B63"/>
    <mergeCell ref="B60:B61"/>
    <mergeCell ref="B58:B59"/>
    <mergeCell ref="B56:B57"/>
    <mergeCell ref="B54:B55"/>
    <mergeCell ref="B52:B53"/>
    <mergeCell ref="B50:B51"/>
    <mergeCell ref="B48:B49"/>
    <mergeCell ref="B46:B47"/>
    <mergeCell ref="B42:B43"/>
    <mergeCell ref="B44:B45"/>
    <mergeCell ref="B30:B31"/>
    <mergeCell ref="B28:B29"/>
    <mergeCell ref="B26:B27"/>
    <mergeCell ref="B24:B25"/>
    <mergeCell ref="B40:B41"/>
    <mergeCell ref="B38:B39"/>
    <mergeCell ref="B36:B37"/>
    <mergeCell ref="B34:B35"/>
    <mergeCell ref="B32:B33"/>
  </mergeCells>
  <printOptions horizontalCentered="1" verticalCentered="1"/>
  <pageMargins left="0" right="0" top="0" bottom="0" header="0" footer="0"/>
  <pageSetup paperSize="9" scale="4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0"/>
  <sheetViews>
    <sheetView rightToLeft="1" workbookViewId="0">
      <selection activeCell="E6" sqref="E6:E38"/>
    </sheetView>
  </sheetViews>
  <sheetFormatPr defaultRowHeight="15"/>
  <cols>
    <col min="4" max="4" width="19.75" customWidth="1"/>
    <col min="5" max="5" width="38.75" customWidth="1"/>
    <col min="6" max="6" width="20.875" customWidth="1"/>
    <col min="7" max="12" width="10.625" bestFit="1" customWidth="1"/>
  </cols>
  <sheetData>
    <row r="2" spans="2:12" ht="24">
      <c r="C2" s="128" t="s">
        <v>43</v>
      </c>
      <c r="D2" s="128"/>
      <c r="E2" s="128"/>
      <c r="F2" s="128"/>
      <c r="G2" s="128"/>
      <c r="H2" s="128"/>
      <c r="I2" s="128"/>
      <c r="J2" s="128"/>
      <c r="K2" s="128"/>
      <c r="L2" s="128"/>
    </row>
    <row r="3" spans="2:12" ht="15.75" thickBot="1"/>
    <row r="4" spans="2:12" ht="21.75" customHeight="1" thickTop="1">
      <c r="B4" s="120" t="s">
        <v>99</v>
      </c>
      <c r="C4" s="133" t="s">
        <v>39</v>
      </c>
      <c r="D4" s="134"/>
      <c r="E4" s="127" t="s">
        <v>37</v>
      </c>
      <c r="F4" s="123" t="s">
        <v>0</v>
      </c>
      <c r="G4" s="125" t="s">
        <v>40</v>
      </c>
      <c r="H4" s="125"/>
      <c r="I4" s="125"/>
      <c r="J4" s="125"/>
      <c r="K4" s="125"/>
      <c r="L4" s="126"/>
    </row>
    <row r="5" spans="2:12" ht="24.75" thickBot="1">
      <c r="B5" s="121"/>
      <c r="C5" s="135"/>
      <c r="D5" s="136"/>
      <c r="E5" s="124"/>
      <c r="F5" s="124"/>
      <c r="G5" s="7">
        <v>1403</v>
      </c>
      <c r="H5" s="7">
        <v>1404</v>
      </c>
      <c r="I5" s="7">
        <v>1405</v>
      </c>
      <c r="J5" s="7">
        <v>1406</v>
      </c>
      <c r="K5" s="7">
        <v>1407</v>
      </c>
      <c r="L5" s="8" t="s">
        <v>41</v>
      </c>
    </row>
    <row r="6" spans="2:12" ht="21" customHeight="1">
      <c r="B6" s="105">
        <v>1</v>
      </c>
      <c r="C6" s="160" t="s">
        <v>1</v>
      </c>
      <c r="D6" s="161"/>
      <c r="E6" s="162" t="s">
        <v>36</v>
      </c>
      <c r="F6" s="162" t="s">
        <v>48</v>
      </c>
      <c r="G6" s="2">
        <v>118</v>
      </c>
      <c r="H6" s="2">
        <v>118</v>
      </c>
      <c r="I6" s="2">
        <v>118</v>
      </c>
      <c r="J6" s="2">
        <v>118</v>
      </c>
      <c r="K6" s="2">
        <v>118</v>
      </c>
      <c r="L6" s="3">
        <f>SUM(G6:K6)</f>
        <v>590</v>
      </c>
    </row>
    <row r="7" spans="2:12" ht="24">
      <c r="B7" s="106">
        <v>2</v>
      </c>
      <c r="C7" s="158" t="s">
        <v>2</v>
      </c>
      <c r="D7" s="159"/>
      <c r="E7" s="153"/>
      <c r="F7" s="153"/>
      <c r="G7" s="5">
        <v>105</v>
      </c>
      <c r="H7" s="5">
        <v>105</v>
      </c>
      <c r="I7" s="5">
        <v>105</v>
      </c>
      <c r="J7" s="5">
        <v>105</v>
      </c>
      <c r="K7" s="5">
        <v>105</v>
      </c>
      <c r="L7" s="3">
        <f t="shared" ref="L7:L38" si="0">SUM(G7:K7)</f>
        <v>525</v>
      </c>
    </row>
    <row r="8" spans="2:12" ht="24">
      <c r="B8" s="106">
        <v>3</v>
      </c>
      <c r="C8" s="158" t="s">
        <v>3</v>
      </c>
      <c r="D8" s="159"/>
      <c r="E8" s="153"/>
      <c r="F8" s="153"/>
      <c r="G8" s="5">
        <v>46</v>
      </c>
      <c r="H8" s="5">
        <v>46</v>
      </c>
      <c r="I8" s="5">
        <v>46</v>
      </c>
      <c r="J8" s="5">
        <v>46</v>
      </c>
      <c r="K8" s="5">
        <v>46</v>
      </c>
      <c r="L8" s="3">
        <f t="shared" si="0"/>
        <v>230</v>
      </c>
    </row>
    <row r="9" spans="2:12" ht="24">
      <c r="B9" s="106">
        <v>4</v>
      </c>
      <c r="C9" s="158" t="s">
        <v>4</v>
      </c>
      <c r="D9" s="159"/>
      <c r="E9" s="153"/>
      <c r="F9" s="153"/>
      <c r="G9" s="5">
        <v>255</v>
      </c>
      <c r="H9" s="5">
        <v>255</v>
      </c>
      <c r="I9" s="5">
        <v>255</v>
      </c>
      <c r="J9" s="5">
        <v>255</v>
      </c>
      <c r="K9" s="5">
        <v>255</v>
      </c>
      <c r="L9" s="3">
        <f t="shared" si="0"/>
        <v>1275</v>
      </c>
    </row>
    <row r="10" spans="2:12" ht="24" customHeight="1">
      <c r="B10" s="106">
        <v>5</v>
      </c>
      <c r="C10" s="158" t="s">
        <v>7</v>
      </c>
      <c r="D10" s="159"/>
      <c r="E10" s="153"/>
      <c r="F10" s="153"/>
      <c r="G10" s="5">
        <v>13</v>
      </c>
      <c r="H10" s="5">
        <v>13</v>
      </c>
      <c r="I10" s="5">
        <v>13</v>
      </c>
      <c r="J10" s="5">
        <v>13</v>
      </c>
      <c r="K10" s="5">
        <v>13</v>
      </c>
      <c r="L10" s="3">
        <f t="shared" si="0"/>
        <v>65</v>
      </c>
    </row>
    <row r="11" spans="2:12" ht="24">
      <c r="B11" s="106">
        <v>6</v>
      </c>
      <c r="C11" s="158" t="s">
        <v>5</v>
      </c>
      <c r="D11" s="159"/>
      <c r="E11" s="153"/>
      <c r="F11" s="153"/>
      <c r="G11" s="5">
        <v>55</v>
      </c>
      <c r="H11" s="5">
        <v>55</v>
      </c>
      <c r="I11" s="5">
        <v>55</v>
      </c>
      <c r="J11" s="5">
        <v>55</v>
      </c>
      <c r="K11" s="5">
        <v>55</v>
      </c>
      <c r="L11" s="3">
        <f t="shared" si="0"/>
        <v>275</v>
      </c>
    </row>
    <row r="12" spans="2:12" ht="24">
      <c r="B12" s="106">
        <v>7</v>
      </c>
      <c r="C12" s="158" t="s">
        <v>6</v>
      </c>
      <c r="D12" s="159"/>
      <c r="E12" s="153"/>
      <c r="F12" s="153"/>
      <c r="G12" s="5">
        <v>58</v>
      </c>
      <c r="H12" s="5">
        <v>58</v>
      </c>
      <c r="I12" s="5">
        <v>58</v>
      </c>
      <c r="J12" s="5">
        <v>58</v>
      </c>
      <c r="K12" s="5">
        <v>58</v>
      </c>
      <c r="L12" s="3">
        <f t="shared" si="0"/>
        <v>290</v>
      </c>
    </row>
    <row r="13" spans="2:12" ht="24">
      <c r="B13" s="106">
        <v>8</v>
      </c>
      <c r="C13" s="158" t="s">
        <v>8</v>
      </c>
      <c r="D13" s="159"/>
      <c r="E13" s="153"/>
      <c r="F13" s="153"/>
      <c r="G13" s="5">
        <v>35</v>
      </c>
      <c r="H13" s="5">
        <v>35</v>
      </c>
      <c r="I13" s="5">
        <v>35</v>
      </c>
      <c r="J13" s="5">
        <v>35</v>
      </c>
      <c r="K13" s="5">
        <v>35</v>
      </c>
      <c r="L13" s="3">
        <f t="shared" si="0"/>
        <v>175</v>
      </c>
    </row>
    <row r="14" spans="2:12" ht="24">
      <c r="B14" s="106">
        <v>9</v>
      </c>
      <c r="C14" s="158" t="s">
        <v>9</v>
      </c>
      <c r="D14" s="159"/>
      <c r="E14" s="153"/>
      <c r="F14" s="153"/>
      <c r="G14" s="5">
        <v>42</v>
      </c>
      <c r="H14" s="5">
        <v>42</v>
      </c>
      <c r="I14" s="5">
        <v>42</v>
      </c>
      <c r="J14" s="5">
        <v>42</v>
      </c>
      <c r="K14" s="5">
        <v>42</v>
      </c>
      <c r="L14" s="3">
        <f t="shared" si="0"/>
        <v>210</v>
      </c>
    </row>
    <row r="15" spans="2:12" ht="24">
      <c r="B15" s="106">
        <v>10</v>
      </c>
      <c r="C15" s="164" t="s">
        <v>10</v>
      </c>
      <c r="D15" s="165"/>
      <c r="E15" s="153"/>
      <c r="F15" s="153"/>
      <c r="G15" s="5">
        <v>73</v>
      </c>
      <c r="H15" s="5">
        <v>73</v>
      </c>
      <c r="I15" s="5">
        <v>73</v>
      </c>
      <c r="J15" s="5">
        <v>73</v>
      </c>
      <c r="K15" s="5">
        <v>73</v>
      </c>
      <c r="L15" s="3">
        <f t="shared" si="0"/>
        <v>365</v>
      </c>
    </row>
    <row r="16" spans="2:12" ht="24">
      <c r="B16" s="106">
        <v>11</v>
      </c>
      <c r="C16" s="164" t="s">
        <v>11</v>
      </c>
      <c r="D16" s="165"/>
      <c r="E16" s="153"/>
      <c r="F16" s="153"/>
      <c r="G16" s="5">
        <v>283</v>
      </c>
      <c r="H16" s="5">
        <v>283</v>
      </c>
      <c r="I16" s="5">
        <v>283</v>
      </c>
      <c r="J16" s="5">
        <v>283</v>
      </c>
      <c r="K16" s="5">
        <v>283</v>
      </c>
      <c r="L16" s="3">
        <f t="shared" si="0"/>
        <v>1415</v>
      </c>
    </row>
    <row r="17" spans="2:12" ht="24">
      <c r="B17" s="106">
        <v>12</v>
      </c>
      <c r="C17" s="164" t="s">
        <v>12</v>
      </c>
      <c r="D17" s="165"/>
      <c r="E17" s="153"/>
      <c r="F17" s="153"/>
      <c r="G17" s="5">
        <v>225</v>
      </c>
      <c r="H17" s="5">
        <v>225</v>
      </c>
      <c r="I17" s="5">
        <v>225</v>
      </c>
      <c r="J17" s="5">
        <v>225</v>
      </c>
      <c r="K17" s="5">
        <v>225</v>
      </c>
      <c r="L17" s="3">
        <f t="shared" si="0"/>
        <v>1125</v>
      </c>
    </row>
    <row r="18" spans="2:12" ht="24">
      <c r="B18" s="106">
        <v>13</v>
      </c>
      <c r="C18" s="158" t="s">
        <v>13</v>
      </c>
      <c r="D18" s="159"/>
      <c r="E18" s="153"/>
      <c r="F18" s="153"/>
      <c r="G18" s="5">
        <v>155</v>
      </c>
      <c r="H18" s="5">
        <v>155</v>
      </c>
      <c r="I18" s="5">
        <v>155</v>
      </c>
      <c r="J18" s="5">
        <v>155</v>
      </c>
      <c r="K18" s="5">
        <v>155</v>
      </c>
      <c r="L18" s="3">
        <f t="shared" si="0"/>
        <v>775</v>
      </c>
    </row>
    <row r="19" spans="2:12" ht="24">
      <c r="B19" s="106">
        <v>14</v>
      </c>
      <c r="C19" s="158" t="s">
        <v>14</v>
      </c>
      <c r="D19" s="159"/>
      <c r="E19" s="153"/>
      <c r="F19" s="153"/>
      <c r="G19" s="5">
        <v>55</v>
      </c>
      <c r="H19" s="5">
        <v>55</v>
      </c>
      <c r="I19" s="5">
        <v>55</v>
      </c>
      <c r="J19" s="5">
        <v>55</v>
      </c>
      <c r="K19" s="5">
        <v>55</v>
      </c>
      <c r="L19" s="3">
        <f t="shared" si="0"/>
        <v>275</v>
      </c>
    </row>
    <row r="20" spans="2:12" ht="24">
      <c r="B20" s="106">
        <v>15</v>
      </c>
      <c r="C20" s="158" t="s">
        <v>15</v>
      </c>
      <c r="D20" s="159"/>
      <c r="E20" s="153"/>
      <c r="F20" s="153"/>
      <c r="G20" s="5">
        <v>201</v>
      </c>
      <c r="H20" s="5">
        <v>201</v>
      </c>
      <c r="I20" s="5">
        <v>201</v>
      </c>
      <c r="J20" s="5">
        <v>201</v>
      </c>
      <c r="K20" s="5">
        <v>201</v>
      </c>
      <c r="L20" s="3">
        <f t="shared" si="0"/>
        <v>1005</v>
      </c>
    </row>
    <row r="21" spans="2:12" ht="24">
      <c r="B21" s="106">
        <v>16</v>
      </c>
      <c r="C21" s="158" t="s">
        <v>16</v>
      </c>
      <c r="D21" s="159"/>
      <c r="E21" s="153"/>
      <c r="F21" s="153"/>
      <c r="G21" s="5">
        <v>451</v>
      </c>
      <c r="H21" s="5">
        <v>451</v>
      </c>
      <c r="I21" s="5">
        <v>451</v>
      </c>
      <c r="J21" s="5">
        <v>451</v>
      </c>
      <c r="K21" s="5">
        <v>451</v>
      </c>
      <c r="L21" s="3">
        <f t="shared" si="0"/>
        <v>2255</v>
      </c>
    </row>
    <row r="22" spans="2:12" ht="24">
      <c r="B22" s="106">
        <v>17</v>
      </c>
      <c r="C22" s="158" t="s">
        <v>17</v>
      </c>
      <c r="D22" s="159"/>
      <c r="E22" s="153"/>
      <c r="F22" s="153"/>
      <c r="G22" s="5">
        <v>294</v>
      </c>
      <c r="H22" s="5">
        <v>294</v>
      </c>
      <c r="I22" s="5">
        <v>294</v>
      </c>
      <c r="J22" s="5">
        <v>294</v>
      </c>
      <c r="K22" s="5">
        <v>294</v>
      </c>
      <c r="L22" s="3">
        <f t="shared" si="0"/>
        <v>1470</v>
      </c>
    </row>
    <row r="23" spans="2:12" ht="24">
      <c r="B23" s="106">
        <v>18</v>
      </c>
      <c r="C23" s="158" t="s">
        <v>18</v>
      </c>
      <c r="D23" s="159"/>
      <c r="E23" s="153"/>
      <c r="F23" s="153"/>
      <c r="G23" s="5">
        <v>40</v>
      </c>
      <c r="H23" s="5">
        <v>40</v>
      </c>
      <c r="I23" s="5">
        <v>40</v>
      </c>
      <c r="J23" s="5">
        <v>40</v>
      </c>
      <c r="K23" s="5">
        <v>40</v>
      </c>
      <c r="L23" s="3">
        <f t="shared" si="0"/>
        <v>200</v>
      </c>
    </row>
    <row r="24" spans="2:12" ht="24">
      <c r="B24" s="106">
        <v>19</v>
      </c>
      <c r="C24" s="158" t="s">
        <v>19</v>
      </c>
      <c r="D24" s="159"/>
      <c r="E24" s="153"/>
      <c r="F24" s="153"/>
      <c r="G24" s="5">
        <v>30</v>
      </c>
      <c r="H24" s="5">
        <v>30</v>
      </c>
      <c r="I24" s="5">
        <v>30</v>
      </c>
      <c r="J24" s="5">
        <v>30</v>
      </c>
      <c r="K24" s="5">
        <v>30</v>
      </c>
      <c r="L24" s="3">
        <f t="shared" si="0"/>
        <v>150</v>
      </c>
    </row>
    <row r="25" spans="2:12" ht="24">
      <c r="B25" s="106">
        <v>20</v>
      </c>
      <c r="C25" s="158" t="s">
        <v>20</v>
      </c>
      <c r="D25" s="159"/>
      <c r="E25" s="153"/>
      <c r="F25" s="153"/>
      <c r="G25" s="5">
        <v>74</v>
      </c>
      <c r="H25" s="5">
        <v>74</v>
      </c>
      <c r="I25" s="5">
        <v>74</v>
      </c>
      <c r="J25" s="5">
        <v>74</v>
      </c>
      <c r="K25" s="5">
        <v>74</v>
      </c>
      <c r="L25" s="3">
        <f t="shared" si="0"/>
        <v>370</v>
      </c>
    </row>
    <row r="26" spans="2:12" ht="22.5">
      <c r="B26" s="106">
        <v>21</v>
      </c>
      <c r="C26" s="158" t="s">
        <v>21</v>
      </c>
      <c r="D26" s="4" t="s">
        <v>32</v>
      </c>
      <c r="E26" s="153"/>
      <c r="F26" s="153"/>
      <c r="G26" s="5">
        <v>371</v>
      </c>
      <c r="H26" s="5">
        <v>371</v>
      </c>
      <c r="I26" s="5">
        <v>371</v>
      </c>
      <c r="J26" s="5">
        <v>371</v>
      </c>
      <c r="K26" s="5">
        <v>371</v>
      </c>
      <c r="L26" s="3">
        <f t="shared" si="0"/>
        <v>1855</v>
      </c>
    </row>
    <row r="27" spans="2:12" ht="22.5">
      <c r="B27" s="106">
        <v>22</v>
      </c>
      <c r="C27" s="158"/>
      <c r="D27" s="4" t="s">
        <v>33</v>
      </c>
      <c r="E27" s="153"/>
      <c r="F27" s="153"/>
      <c r="G27" s="5">
        <v>94</v>
      </c>
      <c r="H27" s="5">
        <v>94</v>
      </c>
      <c r="I27" s="5">
        <v>94</v>
      </c>
      <c r="J27" s="5">
        <v>94</v>
      </c>
      <c r="K27" s="5">
        <v>94</v>
      </c>
      <c r="L27" s="3">
        <f t="shared" si="0"/>
        <v>470</v>
      </c>
    </row>
    <row r="28" spans="2:12" ht="24">
      <c r="B28" s="106">
        <v>23</v>
      </c>
      <c r="C28" s="158" t="s">
        <v>22</v>
      </c>
      <c r="D28" s="159"/>
      <c r="E28" s="153"/>
      <c r="F28" s="153"/>
      <c r="G28" s="5">
        <v>64</v>
      </c>
      <c r="H28" s="5">
        <v>64</v>
      </c>
      <c r="I28" s="5">
        <v>64</v>
      </c>
      <c r="J28" s="5">
        <v>64</v>
      </c>
      <c r="K28" s="5">
        <v>64</v>
      </c>
      <c r="L28" s="3">
        <f t="shared" si="0"/>
        <v>320</v>
      </c>
    </row>
    <row r="29" spans="2:12" ht="24">
      <c r="B29" s="106">
        <v>24</v>
      </c>
      <c r="C29" s="158" t="s">
        <v>23</v>
      </c>
      <c r="D29" s="159"/>
      <c r="E29" s="153"/>
      <c r="F29" s="153"/>
      <c r="G29" s="5">
        <v>40</v>
      </c>
      <c r="H29" s="5">
        <v>40</v>
      </c>
      <c r="I29" s="5">
        <v>40</v>
      </c>
      <c r="J29" s="5">
        <v>40</v>
      </c>
      <c r="K29" s="5">
        <v>40</v>
      </c>
      <c r="L29" s="3">
        <f t="shared" si="0"/>
        <v>200</v>
      </c>
    </row>
    <row r="30" spans="2:12" ht="24">
      <c r="B30" s="106">
        <v>25</v>
      </c>
      <c r="C30" s="158" t="s">
        <v>24</v>
      </c>
      <c r="D30" s="159"/>
      <c r="E30" s="153"/>
      <c r="F30" s="153"/>
      <c r="G30" s="5">
        <v>52</v>
      </c>
      <c r="H30" s="5">
        <v>52</v>
      </c>
      <c r="I30" s="5">
        <v>52</v>
      </c>
      <c r="J30" s="5">
        <v>52</v>
      </c>
      <c r="K30" s="5">
        <v>52</v>
      </c>
      <c r="L30" s="3">
        <f t="shared" si="0"/>
        <v>260</v>
      </c>
    </row>
    <row r="31" spans="2:12" ht="24">
      <c r="B31" s="106">
        <v>26</v>
      </c>
      <c r="C31" s="158" t="s">
        <v>25</v>
      </c>
      <c r="D31" s="159"/>
      <c r="E31" s="153"/>
      <c r="F31" s="153"/>
      <c r="G31" s="5">
        <v>36</v>
      </c>
      <c r="H31" s="5">
        <v>36</v>
      </c>
      <c r="I31" s="5">
        <v>36</v>
      </c>
      <c r="J31" s="5">
        <v>36</v>
      </c>
      <c r="K31" s="5">
        <v>36</v>
      </c>
      <c r="L31" s="3">
        <f t="shared" si="0"/>
        <v>180</v>
      </c>
    </row>
    <row r="32" spans="2:12" ht="24">
      <c r="B32" s="106">
        <v>27</v>
      </c>
      <c r="C32" s="158" t="s">
        <v>26</v>
      </c>
      <c r="D32" s="159"/>
      <c r="E32" s="153"/>
      <c r="F32" s="153"/>
      <c r="G32" s="5">
        <v>73</v>
      </c>
      <c r="H32" s="5">
        <v>73</v>
      </c>
      <c r="I32" s="5">
        <v>73</v>
      </c>
      <c r="J32" s="5">
        <v>73</v>
      </c>
      <c r="K32" s="5">
        <v>73</v>
      </c>
      <c r="L32" s="3">
        <f t="shared" si="0"/>
        <v>365</v>
      </c>
    </row>
    <row r="33" spans="2:12" ht="22.5">
      <c r="B33" s="106">
        <v>28</v>
      </c>
      <c r="C33" s="158" t="s">
        <v>27</v>
      </c>
      <c r="D33" s="4" t="s">
        <v>34</v>
      </c>
      <c r="E33" s="153"/>
      <c r="F33" s="153"/>
      <c r="G33" s="5">
        <v>44</v>
      </c>
      <c r="H33" s="5">
        <v>44</v>
      </c>
      <c r="I33" s="5">
        <v>44</v>
      </c>
      <c r="J33" s="5">
        <v>44</v>
      </c>
      <c r="K33" s="5">
        <v>44</v>
      </c>
      <c r="L33" s="3">
        <f t="shared" si="0"/>
        <v>220</v>
      </c>
    </row>
    <row r="34" spans="2:12" ht="22.5">
      <c r="B34" s="106">
        <v>29</v>
      </c>
      <c r="C34" s="158"/>
      <c r="D34" s="4" t="s">
        <v>35</v>
      </c>
      <c r="E34" s="153"/>
      <c r="F34" s="153"/>
      <c r="G34" s="5">
        <v>17</v>
      </c>
      <c r="H34" s="5">
        <v>17</v>
      </c>
      <c r="I34" s="5">
        <v>17</v>
      </c>
      <c r="J34" s="5">
        <v>17</v>
      </c>
      <c r="K34" s="5">
        <v>17</v>
      </c>
      <c r="L34" s="3">
        <f t="shared" si="0"/>
        <v>85</v>
      </c>
    </row>
    <row r="35" spans="2:12" ht="24">
      <c r="B35" s="106">
        <v>30</v>
      </c>
      <c r="C35" s="158" t="s">
        <v>28</v>
      </c>
      <c r="D35" s="159"/>
      <c r="E35" s="153"/>
      <c r="F35" s="153"/>
      <c r="G35" s="5">
        <v>75</v>
      </c>
      <c r="H35" s="5">
        <v>75</v>
      </c>
      <c r="I35" s="5">
        <v>75</v>
      </c>
      <c r="J35" s="5">
        <v>75</v>
      </c>
      <c r="K35" s="5">
        <v>75</v>
      </c>
      <c r="L35" s="3">
        <f t="shared" si="0"/>
        <v>375</v>
      </c>
    </row>
    <row r="36" spans="2:12" ht="24">
      <c r="B36" s="106">
        <v>31</v>
      </c>
      <c r="C36" s="158" t="s">
        <v>29</v>
      </c>
      <c r="D36" s="159"/>
      <c r="E36" s="153"/>
      <c r="F36" s="153"/>
      <c r="G36" s="5">
        <v>168</v>
      </c>
      <c r="H36" s="5">
        <v>168</v>
      </c>
      <c r="I36" s="5">
        <v>168</v>
      </c>
      <c r="J36" s="5">
        <v>168</v>
      </c>
      <c r="K36" s="5">
        <v>168</v>
      </c>
      <c r="L36" s="3">
        <f t="shared" si="0"/>
        <v>840</v>
      </c>
    </row>
    <row r="37" spans="2:12" ht="24">
      <c r="B37" s="106">
        <v>32</v>
      </c>
      <c r="C37" s="158" t="s">
        <v>30</v>
      </c>
      <c r="D37" s="159"/>
      <c r="E37" s="153"/>
      <c r="F37" s="153"/>
      <c r="G37" s="5">
        <v>50</v>
      </c>
      <c r="H37" s="5">
        <v>50</v>
      </c>
      <c r="I37" s="5">
        <v>50</v>
      </c>
      <c r="J37" s="5">
        <v>50</v>
      </c>
      <c r="K37" s="5">
        <v>50</v>
      </c>
      <c r="L37" s="3">
        <f t="shared" si="0"/>
        <v>250</v>
      </c>
    </row>
    <row r="38" spans="2:12" ht="24.75" thickBot="1">
      <c r="B38" s="107">
        <v>33</v>
      </c>
      <c r="C38" s="166" t="s">
        <v>31</v>
      </c>
      <c r="D38" s="167"/>
      <c r="E38" s="153"/>
      <c r="F38" s="163"/>
      <c r="G38" s="12">
        <v>308</v>
      </c>
      <c r="H38" s="12">
        <v>308</v>
      </c>
      <c r="I38" s="12">
        <v>308</v>
      </c>
      <c r="J38" s="12">
        <v>308</v>
      </c>
      <c r="K38" s="12">
        <v>308</v>
      </c>
      <c r="L38" s="3">
        <f t="shared" si="0"/>
        <v>1540</v>
      </c>
    </row>
    <row r="39" spans="2:12" ht="24.75" thickBot="1">
      <c r="B39" s="155" t="s">
        <v>41</v>
      </c>
      <c r="C39" s="156"/>
      <c r="D39" s="156"/>
      <c r="E39" s="157"/>
      <c r="F39" s="13" t="s">
        <v>48</v>
      </c>
      <c r="G39" s="14">
        <f t="shared" ref="G39:L39" si="1">G6+G7+G8+G9+G10+G11+G12+G13+G14+G15+G16+G17+G18+G19+G20+G21+G22+G23+G24+G25+G26+G27+G28+G29+G30+G31+G32+G33+G34+G35+G36+G37+G38</f>
        <v>4000</v>
      </c>
      <c r="H39" s="14">
        <f t="shared" si="1"/>
        <v>4000</v>
      </c>
      <c r="I39" s="14">
        <f t="shared" si="1"/>
        <v>4000</v>
      </c>
      <c r="J39" s="14">
        <f t="shared" si="1"/>
        <v>4000</v>
      </c>
      <c r="K39" s="14">
        <f t="shared" si="1"/>
        <v>4000</v>
      </c>
      <c r="L39" s="15">
        <f t="shared" si="1"/>
        <v>20000</v>
      </c>
    </row>
    <row r="40" spans="2:12" ht="15.75" thickTop="1"/>
  </sheetData>
  <mergeCells count="40">
    <mergeCell ref="C26:C27"/>
    <mergeCell ref="C28:D28"/>
    <mergeCell ref="C29:D29"/>
    <mergeCell ref="C30:D30"/>
    <mergeCell ref="C21:D21"/>
    <mergeCell ref="C22:D22"/>
    <mergeCell ref="C23:D23"/>
    <mergeCell ref="C24:D24"/>
    <mergeCell ref="F6:F38"/>
    <mergeCell ref="C13:D13"/>
    <mergeCell ref="C14:D14"/>
    <mergeCell ref="C15:D15"/>
    <mergeCell ref="C16:D16"/>
    <mergeCell ref="C17:D17"/>
    <mergeCell ref="C32:D32"/>
    <mergeCell ref="C33:C34"/>
    <mergeCell ref="C35:D35"/>
    <mergeCell ref="C36:D36"/>
    <mergeCell ref="C37:D37"/>
    <mergeCell ref="C38:D38"/>
    <mergeCell ref="C31:D31"/>
    <mergeCell ref="C19:D19"/>
    <mergeCell ref="C20:D20"/>
    <mergeCell ref="C25:D25"/>
    <mergeCell ref="B4:B5"/>
    <mergeCell ref="B39:E39"/>
    <mergeCell ref="C18:D18"/>
    <mergeCell ref="C12:D12"/>
    <mergeCell ref="C2:L2"/>
    <mergeCell ref="C4:D5"/>
    <mergeCell ref="E4:E5"/>
    <mergeCell ref="F4:F5"/>
    <mergeCell ref="G4:L4"/>
    <mergeCell ref="C7:D7"/>
    <mergeCell ref="C8:D8"/>
    <mergeCell ref="C9:D9"/>
    <mergeCell ref="C10:D10"/>
    <mergeCell ref="C11:D11"/>
    <mergeCell ref="C6:D6"/>
    <mergeCell ref="E6:E38"/>
  </mergeCells>
  <printOptions horizontalCentered="1" verticalCentered="1"/>
  <pageMargins left="0" right="0" top="0" bottom="0" header="0" footer="0"/>
  <pageSetup paperSize="9" scale="6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12"/>
  <sheetViews>
    <sheetView rightToLeft="1" workbookViewId="0">
      <selection activeCell="E268" sqref="E268"/>
    </sheetView>
  </sheetViews>
  <sheetFormatPr defaultRowHeight="15"/>
  <cols>
    <col min="4" max="4" width="19.75" customWidth="1"/>
    <col min="5" max="5" width="33.75" customWidth="1"/>
    <col min="6" max="6" width="20.875" customWidth="1"/>
    <col min="7" max="10" width="10.625" bestFit="1" customWidth="1"/>
    <col min="11" max="11" width="17.125" customWidth="1"/>
    <col min="12" max="12" width="15.625" bestFit="1" customWidth="1"/>
  </cols>
  <sheetData>
    <row r="2" spans="2:12" ht="24">
      <c r="C2" s="128" t="s">
        <v>44</v>
      </c>
      <c r="D2" s="128"/>
      <c r="E2" s="128"/>
      <c r="F2" s="128"/>
      <c r="G2" s="128"/>
      <c r="H2" s="128"/>
      <c r="I2" s="128"/>
      <c r="J2" s="128"/>
      <c r="K2" s="128"/>
      <c r="L2" s="128"/>
    </row>
    <row r="3" spans="2:12" ht="15.75" thickBot="1"/>
    <row r="4" spans="2:12" ht="21.75" customHeight="1" thickTop="1">
      <c r="B4" s="120" t="s">
        <v>99</v>
      </c>
      <c r="C4" s="133" t="s">
        <v>39</v>
      </c>
      <c r="D4" s="134"/>
      <c r="E4" s="127" t="s">
        <v>37</v>
      </c>
      <c r="F4" s="123" t="s">
        <v>0</v>
      </c>
      <c r="G4" s="125" t="s">
        <v>40</v>
      </c>
      <c r="H4" s="125"/>
      <c r="I4" s="125"/>
      <c r="J4" s="125"/>
      <c r="K4" s="125"/>
      <c r="L4" s="126"/>
    </row>
    <row r="5" spans="2:12" ht="24.75" thickBot="1">
      <c r="B5" s="169"/>
      <c r="C5" s="135"/>
      <c r="D5" s="136"/>
      <c r="E5" s="124"/>
      <c r="F5" s="124"/>
      <c r="G5" s="7">
        <v>1403</v>
      </c>
      <c r="H5" s="7">
        <v>1404</v>
      </c>
      <c r="I5" s="7">
        <v>1405</v>
      </c>
      <c r="J5" s="7">
        <v>1406</v>
      </c>
      <c r="K5" s="7">
        <v>1407</v>
      </c>
      <c r="L5" s="8" t="s">
        <v>41</v>
      </c>
    </row>
    <row r="6" spans="2:12" ht="21" customHeight="1">
      <c r="B6" s="168">
        <v>1</v>
      </c>
      <c r="C6" s="139" t="s">
        <v>1</v>
      </c>
      <c r="D6" s="140"/>
      <c r="E6" s="54" t="s">
        <v>88</v>
      </c>
      <c r="F6" s="54" t="s">
        <v>63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3">
        <f>SUM(G6:K6)</f>
        <v>0</v>
      </c>
    </row>
    <row r="7" spans="2:12" ht="21" customHeight="1">
      <c r="B7" s="168"/>
      <c r="C7" s="139"/>
      <c r="D7" s="140"/>
      <c r="E7" s="54" t="s">
        <v>89</v>
      </c>
      <c r="F7" s="54" t="s">
        <v>97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3">
        <f>SUM(G7:K7)</f>
        <v>0</v>
      </c>
    </row>
    <row r="8" spans="2:12" ht="21" customHeight="1">
      <c r="B8" s="168"/>
      <c r="C8" s="139"/>
      <c r="D8" s="140"/>
      <c r="E8" s="54" t="s">
        <v>90</v>
      </c>
      <c r="F8" s="54" t="s">
        <v>97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3">
        <f t="shared" ref="L8:L71" si="0">SUM(G8:K8)</f>
        <v>0</v>
      </c>
    </row>
    <row r="9" spans="2:12" ht="21" customHeight="1">
      <c r="B9" s="168"/>
      <c r="C9" s="139"/>
      <c r="D9" s="140"/>
      <c r="E9" s="54" t="s">
        <v>91</v>
      </c>
      <c r="F9" s="54" t="s">
        <v>97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3">
        <f t="shared" si="0"/>
        <v>0</v>
      </c>
    </row>
    <row r="10" spans="2:12" ht="21" customHeight="1">
      <c r="B10" s="168"/>
      <c r="C10" s="139"/>
      <c r="D10" s="140"/>
      <c r="E10" s="54" t="s">
        <v>92</v>
      </c>
      <c r="F10" s="54" t="s">
        <v>63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3">
        <f t="shared" si="0"/>
        <v>0</v>
      </c>
    </row>
    <row r="11" spans="2:12" ht="21" customHeight="1">
      <c r="B11" s="168"/>
      <c r="C11" s="139"/>
      <c r="D11" s="140"/>
      <c r="E11" s="54" t="s">
        <v>93</v>
      </c>
      <c r="F11" s="54" t="s">
        <v>63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3">
        <f t="shared" si="0"/>
        <v>0</v>
      </c>
    </row>
    <row r="12" spans="2:12" ht="21" customHeight="1">
      <c r="B12" s="168"/>
      <c r="C12" s="139"/>
      <c r="D12" s="140"/>
      <c r="E12" s="54" t="s">
        <v>94</v>
      </c>
      <c r="F12" s="54" t="s">
        <v>63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3">
        <f t="shared" si="0"/>
        <v>0</v>
      </c>
    </row>
    <row r="13" spans="2:12" ht="21" customHeight="1">
      <c r="B13" s="168"/>
      <c r="C13" s="139"/>
      <c r="D13" s="140"/>
      <c r="E13" s="54" t="s">
        <v>95</v>
      </c>
      <c r="F13" s="54" t="s">
        <v>63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3">
        <f t="shared" si="0"/>
        <v>0</v>
      </c>
    </row>
    <row r="14" spans="2:12" ht="21" customHeight="1">
      <c r="B14" s="168"/>
      <c r="C14" s="182"/>
      <c r="D14" s="180"/>
      <c r="E14" s="54" t="s">
        <v>96</v>
      </c>
      <c r="F14" s="54" t="s">
        <v>63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3">
        <f t="shared" si="0"/>
        <v>0</v>
      </c>
    </row>
    <row r="15" spans="2:12" ht="21" customHeight="1">
      <c r="B15" s="168">
        <v>2</v>
      </c>
      <c r="C15" s="181" t="s">
        <v>2</v>
      </c>
      <c r="D15" s="166"/>
      <c r="E15" s="54" t="s">
        <v>88</v>
      </c>
      <c r="F15" s="54" t="s">
        <v>63</v>
      </c>
      <c r="G15" s="2">
        <v>344</v>
      </c>
      <c r="H15" s="2">
        <v>344</v>
      </c>
      <c r="I15" s="2">
        <v>344</v>
      </c>
      <c r="J15" s="2">
        <v>344</v>
      </c>
      <c r="K15" s="2">
        <v>344</v>
      </c>
      <c r="L15" s="3">
        <f t="shared" si="0"/>
        <v>1720</v>
      </c>
    </row>
    <row r="16" spans="2:12" ht="21" customHeight="1">
      <c r="B16" s="168"/>
      <c r="C16" s="139"/>
      <c r="D16" s="140"/>
      <c r="E16" s="54" t="s">
        <v>89</v>
      </c>
      <c r="F16" s="54" t="s">
        <v>97</v>
      </c>
      <c r="G16" s="2">
        <v>228</v>
      </c>
      <c r="H16" s="2">
        <v>228</v>
      </c>
      <c r="I16" s="2">
        <v>228</v>
      </c>
      <c r="J16" s="2">
        <v>228</v>
      </c>
      <c r="K16" s="2">
        <v>228</v>
      </c>
      <c r="L16" s="3">
        <f t="shared" si="0"/>
        <v>1140</v>
      </c>
    </row>
    <row r="17" spans="2:12" ht="21" customHeight="1">
      <c r="B17" s="168"/>
      <c r="C17" s="139"/>
      <c r="D17" s="140"/>
      <c r="E17" s="54" t="s">
        <v>90</v>
      </c>
      <c r="F17" s="54" t="s">
        <v>97</v>
      </c>
      <c r="G17" s="2">
        <v>175</v>
      </c>
      <c r="H17" s="2">
        <v>175</v>
      </c>
      <c r="I17" s="2">
        <v>175</v>
      </c>
      <c r="J17" s="2">
        <v>175</v>
      </c>
      <c r="K17" s="2">
        <v>175</v>
      </c>
      <c r="L17" s="3">
        <f t="shared" si="0"/>
        <v>875</v>
      </c>
    </row>
    <row r="18" spans="2:12" ht="21" customHeight="1">
      <c r="B18" s="168"/>
      <c r="C18" s="139"/>
      <c r="D18" s="140"/>
      <c r="E18" s="54" t="s">
        <v>91</v>
      </c>
      <c r="F18" s="54" t="s">
        <v>97</v>
      </c>
      <c r="G18" s="2">
        <v>135</v>
      </c>
      <c r="H18" s="2">
        <v>135</v>
      </c>
      <c r="I18" s="2">
        <v>135</v>
      </c>
      <c r="J18" s="2">
        <v>135</v>
      </c>
      <c r="K18" s="2">
        <v>135</v>
      </c>
      <c r="L18" s="3">
        <f t="shared" si="0"/>
        <v>675</v>
      </c>
    </row>
    <row r="19" spans="2:12" ht="21" customHeight="1">
      <c r="B19" s="168"/>
      <c r="C19" s="139"/>
      <c r="D19" s="140"/>
      <c r="E19" s="54" t="s">
        <v>92</v>
      </c>
      <c r="F19" s="54" t="s">
        <v>63</v>
      </c>
      <c r="G19" s="2">
        <v>398</v>
      </c>
      <c r="H19" s="2">
        <v>398</v>
      </c>
      <c r="I19" s="2">
        <v>398</v>
      </c>
      <c r="J19" s="2">
        <v>398</v>
      </c>
      <c r="K19" s="2">
        <v>398</v>
      </c>
      <c r="L19" s="3">
        <f t="shared" si="0"/>
        <v>1990</v>
      </c>
    </row>
    <row r="20" spans="2:12" ht="21" customHeight="1">
      <c r="B20" s="168"/>
      <c r="C20" s="139"/>
      <c r="D20" s="140"/>
      <c r="E20" s="54" t="s">
        <v>93</v>
      </c>
      <c r="F20" s="54" t="s">
        <v>63</v>
      </c>
      <c r="G20" s="2">
        <v>1560</v>
      </c>
      <c r="H20" s="2">
        <v>1560</v>
      </c>
      <c r="I20" s="2">
        <v>1560</v>
      </c>
      <c r="J20" s="2">
        <v>1560</v>
      </c>
      <c r="K20" s="2">
        <v>1560</v>
      </c>
      <c r="L20" s="3">
        <f>K20</f>
        <v>1560</v>
      </c>
    </row>
    <row r="21" spans="2:12" ht="21" customHeight="1">
      <c r="B21" s="168"/>
      <c r="C21" s="139"/>
      <c r="D21" s="140"/>
      <c r="E21" s="54" t="s">
        <v>94</v>
      </c>
      <c r="F21" s="54" t="s">
        <v>63</v>
      </c>
      <c r="G21" s="2">
        <v>206</v>
      </c>
      <c r="H21" s="2">
        <v>206</v>
      </c>
      <c r="I21" s="2">
        <v>206</v>
      </c>
      <c r="J21" s="2">
        <v>206</v>
      </c>
      <c r="K21" s="2">
        <v>206</v>
      </c>
      <c r="L21" s="3">
        <f t="shared" si="0"/>
        <v>1030</v>
      </c>
    </row>
    <row r="22" spans="2:12" ht="21" customHeight="1">
      <c r="B22" s="168"/>
      <c r="C22" s="139"/>
      <c r="D22" s="140"/>
      <c r="E22" s="54" t="s">
        <v>95</v>
      </c>
      <c r="F22" s="54" t="s">
        <v>63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3">
        <f t="shared" si="0"/>
        <v>0</v>
      </c>
    </row>
    <row r="23" spans="2:12" ht="21" customHeight="1">
      <c r="B23" s="168"/>
      <c r="C23" s="182"/>
      <c r="D23" s="180"/>
      <c r="E23" s="54" t="s">
        <v>96</v>
      </c>
      <c r="F23" s="54" t="s">
        <v>63</v>
      </c>
      <c r="G23" s="2">
        <v>0</v>
      </c>
      <c r="H23" s="2">
        <v>344</v>
      </c>
      <c r="I23" s="2">
        <v>688</v>
      </c>
      <c r="J23" s="2">
        <v>688</v>
      </c>
      <c r="K23" s="2">
        <v>688</v>
      </c>
      <c r="L23" s="3">
        <f t="shared" si="0"/>
        <v>2408</v>
      </c>
    </row>
    <row r="24" spans="2:12" ht="24" customHeight="1">
      <c r="B24" s="168">
        <v>3</v>
      </c>
      <c r="C24" s="181" t="s">
        <v>3</v>
      </c>
      <c r="D24" s="166"/>
      <c r="E24" s="6" t="s">
        <v>88</v>
      </c>
      <c r="F24" s="6" t="s">
        <v>63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3">
        <f t="shared" si="0"/>
        <v>0</v>
      </c>
    </row>
    <row r="25" spans="2:12" ht="24" customHeight="1">
      <c r="B25" s="168"/>
      <c r="C25" s="139"/>
      <c r="D25" s="140"/>
      <c r="E25" s="71" t="s">
        <v>89</v>
      </c>
      <c r="F25" s="71" t="s">
        <v>97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3">
        <f t="shared" si="0"/>
        <v>0</v>
      </c>
    </row>
    <row r="26" spans="2:12" ht="24" customHeight="1">
      <c r="B26" s="168"/>
      <c r="C26" s="139"/>
      <c r="D26" s="140"/>
      <c r="E26" s="71" t="s">
        <v>90</v>
      </c>
      <c r="F26" s="71" t="s">
        <v>97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3">
        <f t="shared" si="0"/>
        <v>0</v>
      </c>
    </row>
    <row r="27" spans="2:12" ht="24" customHeight="1">
      <c r="B27" s="168"/>
      <c r="C27" s="139"/>
      <c r="D27" s="140"/>
      <c r="E27" s="71" t="s">
        <v>91</v>
      </c>
      <c r="F27" s="71" t="s">
        <v>97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3">
        <f t="shared" si="0"/>
        <v>0</v>
      </c>
    </row>
    <row r="28" spans="2:12" ht="24" customHeight="1">
      <c r="B28" s="168"/>
      <c r="C28" s="139"/>
      <c r="D28" s="140"/>
      <c r="E28" s="71" t="s">
        <v>92</v>
      </c>
      <c r="F28" s="71" t="s">
        <v>63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3">
        <f t="shared" si="0"/>
        <v>0</v>
      </c>
    </row>
    <row r="29" spans="2:12" ht="24" customHeight="1">
      <c r="B29" s="168"/>
      <c r="C29" s="139"/>
      <c r="D29" s="140"/>
      <c r="E29" s="71" t="s">
        <v>93</v>
      </c>
      <c r="F29" s="71" t="s">
        <v>63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3">
        <f t="shared" si="0"/>
        <v>0</v>
      </c>
    </row>
    <row r="30" spans="2:12" ht="24" customHeight="1">
      <c r="B30" s="168"/>
      <c r="C30" s="139"/>
      <c r="D30" s="140"/>
      <c r="E30" s="71" t="s">
        <v>94</v>
      </c>
      <c r="F30" s="71" t="s">
        <v>63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3">
        <f t="shared" si="0"/>
        <v>0</v>
      </c>
    </row>
    <row r="31" spans="2:12" ht="24" customHeight="1">
      <c r="B31" s="168"/>
      <c r="C31" s="139"/>
      <c r="D31" s="140"/>
      <c r="E31" s="71" t="s">
        <v>95</v>
      </c>
      <c r="F31" s="71" t="s">
        <v>63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3">
        <f t="shared" si="0"/>
        <v>0</v>
      </c>
    </row>
    <row r="32" spans="2:12" ht="24" customHeight="1">
      <c r="B32" s="168"/>
      <c r="C32" s="182"/>
      <c r="D32" s="180"/>
      <c r="E32" s="71" t="s">
        <v>96</v>
      </c>
      <c r="F32" s="71" t="s">
        <v>63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3">
        <f t="shared" si="0"/>
        <v>0</v>
      </c>
    </row>
    <row r="33" spans="2:12" ht="24" customHeight="1">
      <c r="B33" s="168">
        <v>4</v>
      </c>
      <c r="C33" s="181" t="s">
        <v>4</v>
      </c>
      <c r="D33" s="166"/>
      <c r="E33" s="6" t="s">
        <v>88</v>
      </c>
      <c r="F33" s="6" t="s">
        <v>63</v>
      </c>
      <c r="G33" s="5">
        <v>4431</v>
      </c>
      <c r="H33" s="5">
        <v>4431</v>
      </c>
      <c r="I33" s="5">
        <v>4431</v>
      </c>
      <c r="J33" s="5">
        <v>4431</v>
      </c>
      <c r="K33" s="5">
        <v>4431</v>
      </c>
      <c r="L33" s="3">
        <f t="shared" si="0"/>
        <v>22155</v>
      </c>
    </row>
    <row r="34" spans="2:12" ht="24" customHeight="1">
      <c r="B34" s="168"/>
      <c r="C34" s="139"/>
      <c r="D34" s="140"/>
      <c r="E34" s="71" t="s">
        <v>89</v>
      </c>
      <c r="F34" s="71" t="s">
        <v>97</v>
      </c>
      <c r="G34" s="72">
        <v>2930</v>
      </c>
      <c r="H34" s="72">
        <v>2930</v>
      </c>
      <c r="I34" s="72">
        <v>2930</v>
      </c>
      <c r="J34" s="72">
        <v>2930</v>
      </c>
      <c r="K34" s="72">
        <v>2930</v>
      </c>
      <c r="L34" s="3">
        <f t="shared" si="0"/>
        <v>14650</v>
      </c>
    </row>
    <row r="35" spans="2:12" ht="24" customHeight="1">
      <c r="B35" s="168"/>
      <c r="C35" s="139"/>
      <c r="D35" s="140"/>
      <c r="E35" s="71" t="s">
        <v>90</v>
      </c>
      <c r="F35" s="71" t="s">
        <v>97</v>
      </c>
      <c r="G35" s="72">
        <v>2275</v>
      </c>
      <c r="H35" s="72">
        <v>2275</v>
      </c>
      <c r="I35" s="72">
        <v>2275</v>
      </c>
      <c r="J35" s="72">
        <v>2275</v>
      </c>
      <c r="K35" s="72">
        <v>2275</v>
      </c>
      <c r="L35" s="3">
        <f t="shared" si="0"/>
        <v>11375</v>
      </c>
    </row>
    <row r="36" spans="2:12" ht="24" customHeight="1">
      <c r="B36" s="168"/>
      <c r="C36" s="139"/>
      <c r="D36" s="140"/>
      <c r="E36" s="71" t="s">
        <v>91</v>
      </c>
      <c r="F36" s="71" t="s">
        <v>97</v>
      </c>
      <c r="G36" s="72">
        <v>677</v>
      </c>
      <c r="H36" s="72">
        <v>677</v>
      </c>
      <c r="I36" s="72">
        <v>677</v>
      </c>
      <c r="J36" s="72">
        <v>677</v>
      </c>
      <c r="K36" s="72">
        <v>677</v>
      </c>
      <c r="L36" s="3">
        <f t="shared" si="0"/>
        <v>3385</v>
      </c>
    </row>
    <row r="37" spans="2:12" ht="24" customHeight="1">
      <c r="B37" s="168"/>
      <c r="C37" s="139"/>
      <c r="D37" s="140"/>
      <c r="E37" s="71" t="s">
        <v>92</v>
      </c>
      <c r="F37" s="71" t="s">
        <v>63</v>
      </c>
      <c r="G37" s="72">
        <v>5127</v>
      </c>
      <c r="H37" s="72">
        <v>5127</v>
      </c>
      <c r="I37" s="72">
        <v>5127</v>
      </c>
      <c r="J37" s="72">
        <v>5127</v>
      </c>
      <c r="K37" s="72">
        <v>5127</v>
      </c>
      <c r="L37" s="3">
        <f t="shared" si="0"/>
        <v>25635</v>
      </c>
    </row>
    <row r="38" spans="2:12" ht="24" customHeight="1">
      <c r="B38" s="168"/>
      <c r="C38" s="139"/>
      <c r="D38" s="140"/>
      <c r="E38" s="71" t="s">
        <v>93</v>
      </c>
      <c r="F38" s="71" t="s">
        <v>63</v>
      </c>
      <c r="G38" s="72">
        <v>20081</v>
      </c>
      <c r="H38" s="72">
        <v>20081</v>
      </c>
      <c r="I38" s="72">
        <v>20081</v>
      </c>
      <c r="J38" s="72">
        <v>20081</v>
      </c>
      <c r="K38" s="72">
        <v>20081</v>
      </c>
      <c r="L38" s="3">
        <f>K38</f>
        <v>20081</v>
      </c>
    </row>
    <row r="39" spans="2:12" ht="24" customHeight="1">
      <c r="B39" s="168"/>
      <c r="C39" s="139"/>
      <c r="D39" s="140"/>
      <c r="E39" s="71" t="s">
        <v>94</v>
      </c>
      <c r="F39" s="71" t="s">
        <v>63</v>
      </c>
      <c r="G39" s="72">
        <v>2649</v>
      </c>
      <c r="H39" s="72">
        <v>2649</v>
      </c>
      <c r="I39" s="72">
        <v>2649</v>
      </c>
      <c r="J39" s="72">
        <v>2649</v>
      </c>
      <c r="K39" s="72">
        <v>2649</v>
      </c>
      <c r="L39" s="3">
        <f t="shared" si="0"/>
        <v>13245</v>
      </c>
    </row>
    <row r="40" spans="2:12" ht="24" customHeight="1">
      <c r="B40" s="168"/>
      <c r="C40" s="139"/>
      <c r="D40" s="140"/>
      <c r="E40" s="71" t="s">
        <v>95</v>
      </c>
      <c r="F40" s="71" t="s">
        <v>63</v>
      </c>
      <c r="G40" s="72">
        <v>2539</v>
      </c>
      <c r="H40" s="72">
        <v>2539</v>
      </c>
      <c r="I40" s="72">
        <v>2539</v>
      </c>
      <c r="J40" s="72">
        <v>2539</v>
      </c>
      <c r="K40" s="72">
        <v>2539</v>
      </c>
      <c r="L40" s="3">
        <f t="shared" si="0"/>
        <v>12695</v>
      </c>
    </row>
    <row r="41" spans="2:12" ht="24" customHeight="1">
      <c r="B41" s="168"/>
      <c r="C41" s="182"/>
      <c r="D41" s="180"/>
      <c r="E41" s="71" t="s">
        <v>96</v>
      </c>
      <c r="F41" s="71" t="s">
        <v>63</v>
      </c>
      <c r="G41" s="72">
        <v>0</v>
      </c>
      <c r="H41" s="72">
        <v>4431</v>
      </c>
      <c r="I41" s="72">
        <v>8862</v>
      </c>
      <c r="J41" s="72">
        <v>8862</v>
      </c>
      <c r="K41" s="72">
        <v>8862</v>
      </c>
      <c r="L41" s="3">
        <f t="shared" si="0"/>
        <v>31017</v>
      </c>
    </row>
    <row r="42" spans="2:12" ht="18.75" customHeight="1">
      <c r="B42" s="168">
        <v>5</v>
      </c>
      <c r="C42" s="181" t="s">
        <v>7</v>
      </c>
      <c r="D42" s="166"/>
      <c r="E42" s="6" t="s">
        <v>88</v>
      </c>
      <c r="F42" s="6" t="s">
        <v>63</v>
      </c>
      <c r="G42" s="5">
        <v>468.2</v>
      </c>
      <c r="H42" s="78">
        <v>468.2</v>
      </c>
      <c r="I42" s="79">
        <v>468.2</v>
      </c>
      <c r="J42" s="79">
        <v>468.2</v>
      </c>
      <c r="K42" s="79">
        <v>468.2</v>
      </c>
      <c r="L42" s="3">
        <f t="shared" si="0"/>
        <v>2341</v>
      </c>
    </row>
    <row r="43" spans="2:12" ht="18.75" customHeight="1">
      <c r="B43" s="168"/>
      <c r="C43" s="139"/>
      <c r="D43" s="140"/>
      <c r="E43" s="71" t="s">
        <v>89</v>
      </c>
      <c r="F43" s="71" t="s">
        <v>97</v>
      </c>
      <c r="G43" s="72">
        <v>309.5</v>
      </c>
      <c r="H43" s="79">
        <v>309.5</v>
      </c>
      <c r="I43" s="79">
        <v>309.5</v>
      </c>
      <c r="J43" s="79">
        <v>309.5</v>
      </c>
      <c r="K43" s="79">
        <v>309.5</v>
      </c>
      <c r="L43" s="3">
        <f t="shared" si="0"/>
        <v>1547.5</v>
      </c>
    </row>
    <row r="44" spans="2:12" ht="18.75" customHeight="1">
      <c r="B44" s="168"/>
      <c r="C44" s="139"/>
      <c r="D44" s="140"/>
      <c r="E44" s="71" t="s">
        <v>90</v>
      </c>
      <c r="F44" s="71" t="s">
        <v>97</v>
      </c>
      <c r="G44" s="72">
        <v>0</v>
      </c>
      <c r="H44" s="79">
        <v>0</v>
      </c>
      <c r="I44" s="79">
        <v>0</v>
      </c>
      <c r="J44" s="79">
        <v>0</v>
      </c>
      <c r="K44" s="79">
        <v>0</v>
      </c>
      <c r="L44" s="3">
        <f t="shared" si="0"/>
        <v>0</v>
      </c>
    </row>
    <row r="45" spans="2:12" ht="18.75" customHeight="1">
      <c r="B45" s="168"/>
      <c r="C45" s="139"/>
      <c r="D45" s="140"/>
      <c r="E45" s="71" t="s">
        <v>91</v>
      </c>
      <c r="F45" s="71" t="s">
        <v>97</v>
      </c>
      <c r="G45" s="72">
        <v>0</v>
      </c>
      <c r="H45" s="79">
        <v>0</v>
      </c>
      <c r="I45" s="79">
        <v>0</v>
      </c>
      <c r="J45" s="79">
        <v>0</v>
      </c>
      <c r="K45" s="79">
        <v>0</v>
      </c>
      <c r="L45" s="3">
        <f t="shared" si="0"/>
        <v>0</v>
      </c>
    </row>
    <row r="46" spans="2:12" ht="18.75" customHeight="1">
      <c r="B46" s="168"/>
      <c r="C46" s="139"/>
      <c r="D46" s="140"/>
      <c r="E46" s="71" t="s">
        <v>92</v>
      </c>
      <c r="F46" s="71" t="s">
        <v>63</v>
      </c>
      <c r="G46" s="72">
        <v>542</v>
      </c>
      <c r="H46" s="79">
        <v>542</v>
      </c>
      <c r="I46" s="79">
        <v>542</v>
      </c>
      <c r="J46" s="79">
        <v>542</v>
      </c>
      <c r="K46" s="79">
        <v>542</v>
      </c>
      <c r="L46" s="3">
        <f t="shared" si="0"/>
        <v>2710</v>
      </c>
    </row>
    <row r="47" spans="2:12" ht="18.75" customHeight="1">
      <c r="B47" s="168"/>
      <c r="C47" s="139"/>
      <c r="D47" s="140"/>
      <c r="E47" s="71" t="s">
        <v>93</v>
      </c>
      <c r="F47" s="71" t="s">
        <v>63</v>
      </c>
      <c r="G47" s="72">
        <v>2122</v>
      </c>
      <c r="H47" s="79">
        <v>2122</v>
      </c>
      <c r="I47" s="79">
        <v>2122</v>
      </c>
      <c r="J47" s="79">
        <v>2122</v>
      </c>
      <c r="K47" s="79">
        <v>2122</v>
      </c>
      <c r="L47" s="75">
        <f>K47</f>
        <v>2122</v>
      </c>
    </row>
    <row r="48" spans="2:12" ht="18.75" customHeight="1">
      <c r="B48" s="168"/>
      <c r="C48" s="139"/>
      <c r="D48" s="140"/>
      <c r="E48" s="71" t="s">
        <v>94</v>
      </c>
      <c r="F48" s="71" t="s">
        <v>63</v>
      </c>
      <c r="G48" s="72">
        <v>279.89999999999998</v>
      </c>
      <c r="H48" s="79">
        <v>279.89999999999998</v>
      </c>
      <c r="I48" s="79">
        <v>279.89999999999998</v>
      </c>
      <c r="J48" s="79">
        <v>279.89999999999998</v>
      </c>
      <c r="K48" s="79">
        <v>279.89999999999998</v>
      </c>
      <c r="L48" s="3">
        <f t="shared" si="0"/>
        <v>1399.5</v>
      </c>
    </row>
    <row r="49" spans="2:12" ht="18.75" customHeight="1">
      <c r="B49" s="168"/>
      <c r="C49" s="139"/>
      <c r="D49" s="140"/>
      <c r="E49" s="71" t="s">
        <v>95</v>
      </c>
      <c r="F49" s="71" t="s">
        <v>63</v>
      </c>
      <c r="G49" s="72">
        <v>248.9</v>
      </c>
      <c r="H49" s="79">
        <v>248.9</v>
      </c>
      <c r="I49" s="79">
        <v>248.9</v>
      </c>
      <c r="J49" s="79">
        <v>248.9</v>
      </c>
      <c r="K49" s="79">
        <v>248.9</v>
      </c>
      <c r="L49" s="3">
        <f t="shared" si="0"/>
        <v>1244.5</v>
      </c>
    </row>
    <row r="50" spans="2:12" ht="18.75" customHeight="1">
      <c r="B50" s="168"/>
      <c r="C50" s="182"/>
      <c r="D50" s="180"/>
      <c r="E50" s="71" t="s">
        <v>96</v>
      </c>
      <c r="F50" s="71" t="s">
        <v>63</v>
      </c>
      <c r="G50" s="72">
        <v>0</v>
      </c>
      <c r="H50" s="79">
        <v>468.2</v>
      </c>
      <c r="I50" s="79">
        <v>936.33882654634237</v>
      </c>
      <c r="J50" s="79">
        <v>936.33882654634237</v>
      </c>
      <c r="K50" s="79">
        <v>936.33882654634237</v>
      </c>
      <c r="L50" s="3">
        <f t="shared" si="0"/>
        <v>3277.2164796390271</v>
      </c>
    </row>
    <row r="51" spans="2:12" ht="24" customHeight="1">
      <c r="B51" s="168">
        <v>6</v>
      </c>
      <c r="C51" s="181" t="s">
        <v>5</v>
      </c>
      <c r="D51" s="166"/>
      <c r="E51" s="6" t="s">
        <v>88</v>
      </c>
      <c r="F51" s="6" t="s">
        <v>63</v>
      </c>
      <c r="G51" s="5">
        <v>491</v>
      </c>
      <c r="H51" s="5">
        <v>491</v>
      </c>
      <c r="I51" s="79">
        <v>490.6</v>
      </c>
      <c r="J51" s="79">
        <v>490.6</v>
      </c>
      <c r="K51" s="79">
        <v>490.6</v>
      </c>
      <c r="L51" s="3">
        <f t="shared" si="0"/>
        <v>2453.7999999999997</v>
      </c>
    </row>
    <row r="52" spans="2:12" ht="24" customHeight="1">
      <c r="B52" s="168"/>
      <c r="C52" s="139"/>
      <c r="D52" s="140"/>
      <c r="E52" s="71" t="s">
        <v>89</v>
      </c>
      <c r="F52" s="71" t="s">
        <v>97</v>
      </c>
      <c r="G52" s="72">
        <v>324</v>
      </c>
      <c r="H52" s="72">
        <v>324</v>
      </c>
      <c r="I52" s="79">
        <v>324.39999999999998</v>
      </c>
      <c r="J52" s="79">
        <v>324.39999999999998</v>
      </c>
      <c r="K52" s="79">
        <v>324.39999999999998</v>
      </c>
      <c r="L52" s="3">
        <f t="shared" si="0"/>
        <v>1621.1999999999998</v>
      </c>
    </row>
    <row r="53" spans="2:12" ht="24" customHeight="1">
      <c r="B53" s="168"/>
      <c r="C53" s="139"/>
      <c r="D53" s="140"/>
      <c r="E53" s="71" t="s">
        <v>90</v>
      </c>
      <c r="F53" s="71" t="s">
        <v>97</v>
      </c>
      <c r="G53" s="72">
        <v>0</v>
      </c>
      <c r="H53" s="72">
        <v>0</v>
      </c>
      <c r="I53" s="79">
        <v>0</v>
      </c>
      <c r="J53" s="79">
        <v>0</v>
      </c>
      <c r="K53" s="79">
        <v>0</v>
      </c>
      <c r="L53" s="3">
        <f t="shared" si="0"/>
        <v>0</v>
      </c>
    </row>
    <row r="54" spans="2:12" ht="24" customHeight="1">
      <c r="B54" s="168"/>
      <c r="C54" s="139"/>
      <c r="D54" s="140"/>
      <c r="E54" s="71" t="s">
        <v>91</v>
      </c>
      <c r="F54" s="71" t="s">
        <v>97</v>
      </c>
      <c r="G54" s="72">
        <v>135</v>
      </c>
      <c r="H54" s="72">
        <v>135</v>
      </c>
      <c r="I54" s="79">
        <v>135.4</v>
      </c>
      <c r="J54" s="79">
        <v>135.4</v>
      </c>
      <c r="K54" s="79">
        <v>135.4</v>
      </c>
      <c r="L54" s="3">
        <f t="shared" si="0"/>
        <v>676.19999999999993</v>
      </c>
    </row>
    <row r="55" spans="2:12" ht="24" customHeight="1">
      <c r="B55" s="168"/>
      <c r="C55" s="139"/>
      <c r="D55" s="140"/>
      <c r="E55" s="71" t="s">
        <v>92</v>
      </c>
      <c r="F55" s="71" t="s">
        <v>63</v>
      </c>
      <c r="G55" s="72">
        <v>568</v>
      </c>
      <c r="H55" s="72">
        <v>568</v>
      </c>
      <c r="I55" s="79">
        <v>568</v>
      </c>
      <c r="J55" s="79">
        <v>568</v>
      </c>
      <c r="K55" s="79">
        <v>568</v>
      </c>
      <c r="L55" s="3">
        <f t="shared" si="0"/>
        <v>2840</v>
      </c>
    </row>
    <row r="56" spans="2:12" ht="24" customHeight="1">
      <c r="B56" s="168"/>
      <c r="C56" s="139"/>
      <c r="D56" s="140"/>
      <c r="E56" s="71" t="s">
        <v>93</v>
      </c>
      <c r="F56" s="71" t="s">
        <v>63</v>
      </c>
      <c r="G56" s="72">
        <v>2223</v>
      </c>
      <c r="H56" s="72">
        <v>2223</v>
      </c>
      <c r="I56" s="79">
        <v>2223</v>
      </c>
      <c r="J56" s="79">
        <v>2223</v>
      </c>
      <c r="K56" s="79">
        <v>2223</v>
      </c>
      <c r="L56" s="75">
        <f>K56</f>
        <v>2223</v>
      </c>
    </row>
    <row r="57" spans="2:12" ht="24" customHeight="1">
      <c r="B57" s="168"/>
      <c r="C57" s="139"/>
      <c r="D57" s="140"/>
      <c r="E57" s="71" t="s">
        <v>94</v>
      </c>
      <c r="F57" s="71" t="s">
        <v>63</v>
      </c>
      <c r="G57" s="72">
        <v>293</v>
      </c>
      <c r="H57" s="72">
        <v>293</v>
      </c>
      <c r="I57" s="79">
        <v>293</v>
      </c>
      <c r="J57" s="79">
        <v>293</v>
      </c>
      <c r="K57" s="79">
        <v>293</v>
      </c>
      <c r="L57" s="3">
        <f t="shared" si="0"/>
        <v>1465</v>
      </c>
    </row>
    <row r="58" spans="2:12" ht="24" customHeight="1">
      <c r="B58" s="168"/>
      <c r="C58" s="139"/>
      <c r="D58" s="140"/>
      <c r="E58" s="71" t="s">
        <v>95</v>
      </c>
      <c r="F58" s="71" t="s">
        <v>63</v>
      </c>
      <c r="G58" s="72">
        <v>261</v>
      </c>
      <c r="H58" s="72">
        <v>261</v>
      </c>
      <c r="I58" s="79">
        <v>260.89999999999998</v>
      </c>
      <c r="J58" s="79">
        <v>260.89999999999998</v>
      </c>
      <c r="K58" s="79">
        <v>260.89999999999998</v>
      </c>
      <c r="L58" s="3">
        <f t="shared" si="0"/>
        <v>1304.6999999999998</v>
      </c>
    </row>
    <row r="59" spans="2:12" ht="24" customHeight="1">
      <c r="B59" s="168"/>
      <c r="C59" s="182"/>
      <c r="D59" s="180"/>
      <c r="E59" s="71" t="s">
        <v>96</v>
      </c>
      <c r="F59" s="71" t="s">
        <v>63</v>
      </c>
      <c r="G59" s="72">
        <v>0</v>
      </c>
      <c r="H59" s="72">
        <v>491</v>
      </c>
      <c r="I59" s="79">
        <v>982</v>
      </c>
      <c r="J59" s="79">
        <v>982</v>
      </c>
      <c r="K59" s="79">
        <v>982</v>
      </c>
      <c r="L59" s="3">
        <f t="shared" si="0"/>
        <v>3437</v>
      </c>
    </row>
    <row r="60" spans="2:12" ht="24" customHeight="1">
      <c r="B60" s="168">
        <v>7</v>
      </c>
      <c r="C60" s="181" t="s">
        <v>6</v>
      </c>
      <c r="D60" s="166"/>
      <c r="E60" s="71" t="s">
        <v>88</v>
      </c>
      <c r="F60" s="71" t="s">
        <v>63</v>
      </c>
      <c r="G60" s="72">
        <v>1414</v>
      </c>
      <c r="H60" s="72">
        <v>1414</v>
      </c>
      <c r="I60" s="79">
        <v>1413.5</v>
      </c>
      <c r="J60" s="79">
        <v>1413.5</v>
      </c>
      <c r="K60" s="79">
        <v>1413.5</v>
      </c>
      <c r="L60" s="3">
        <f t="shared" si="0"/>
        <v>7068.5</v>
      </c>
    </row>
    <row r="61" spans="2:12" ht="24" customHeight="1">
      <c r="B61" s="168"/>
      <c r="C61" s="139"/>
      <c r="D61" s="140"/>
      <c r="E61" s="71" t="s">
        <v>89</v>
      </c>
      <c r="F61" s="71" t="s">
        <v>97</v>
      </c>
      <c r="G61" s="72">
        <v>935</v>
      </c>
      <c r="H61" s="72">
        <v>935</v>
      </c>
      <c r="I61" s="79">
        <v>934.5</v>
      </c>
      <c r="J61" s="79">
        <v>934.5</v>
      </c>
      <c r="K61" s="79">
        <v>934.5</v>
      </c>
      <c r="L61" s="3">
        <f t="shared" si="0"/>
        <v>4673.5</v>
      </c>
    </row>
    <row r="62" spans="2:12" ht="24" customHeight="1">
      <c r="B62" s="168"/>
      <c r="C62" s="139"/>
      <c r="D62" s="140"/>
      <c r="E62" s="71" t="s">
        <v>90</v>
      </c>
      <c r="F62" s="71" t="s">
        <v>97</v>
      </c>
      <c r="G62" s="72">
        <v>0</v>
      </c>
      <c r="H62" s="72">
        <v>0</v>
      </c>
      <c r="I62" s="79">
        <v>0</v>
      </c>
      <c r="J62" s="79">
        <v>0</v>
      </c>
      <c r="K62" s="79">
        <v>0</v>
      </c>
      <c r="L62" s="3">
        <f t="shared" si="0"/>
        <v>0</v>
      </c>
    </row>
    <row r="63" spans="2:12" ht="24" customHeight="1">
      <c r="B63" s="168"/>
      <c r="C63" s="139"/>
      <c r="D63" s="140"/>
      <c r="E63" s="71" t="s">
        <v>91</v>
      </c>
      <c r="F63" s="71" t="s">
        <v>97</v>
      </c>
      <c r="G63" s="72">
        <v>0</v>
      </c>
      <c r="H63" s="72">
        <v>0</v>
      </c>
      <c r="I63" s="79">
        <v>0</v>
      </c>
      <c r="J63" s="79">
        <v>0</v>
      </c>
      <c r="K63" s="79">
        <v>0</v>
      </c>
      <c r="L63" s="3">
        <f t="shared" si="0"/>
        <v>0</v>
      </c>
    </row>
    <row r="64" spans="2:12" ht="24" customHeight="1">
      <c r="B64" s="168"/>
      <c r="C64" s="139"/>
      <c r="D64" s="140"/>
      <c r="E64" s="71" t="s">
        <v>92</v>
      </c>
      <c r="F64" s="71" t="s">
        <v>63</v>
      </c>
      <c r="G64" s="72">
        <v>1635</v>
      </c>
      <c r="H64" s="72">
        <v>1635</v>
      </c>
      <c r="I64" s="79">
        <v>1635</v>
      </c>
      <c r="J64" s="79">
        <v>1635</v>
      </c>
      <c r="K64" s="79">
        <v>1635</v>
      </c>
      <c r="L64" s="3">
        <f t="shared" si="0"/>
        <v>8175</v>
      </c>
    </row>
    <row r="65" spans="2:12" ht="24" customHeight="1">
      <c r="B65" s="168"/>
      <c r="C65" s="139"/>
      <c r="D65" s="140"/>
      <c r="E65" s="71" t="s">
        <v>93</v>
      </c>
      <c r="F65" s="71" t="s">
        <v>63</v>
      </c>
      <c r="G65" s="72">
        <v>6405</v>
      </c>
      <c r="H65" s="72">
        <v>6405</v>
      </c>
      <c r="I65" s="79">
        <v>6405</v>
      </c>
      <c r="J65" s="79">
        <v>6405</v>
      </c>
      <c r="K65" s="79">
        <v>6405</v>
      </c>
      <c r="L65" s="75">
        <f>K65</f>
        <v>6405</v>
      </c>
    </row>
    <row r="66" spans="2:12" ht="24" customHeight="1">
      <c r="B66" s="168"/>
      <c r="C66" s="139"/>
      <c r="D66" s="140"/>
      <c r="E66" s="71" t="s">
        <v>94</v>
      </c>
      <c r="F66" s="71" t="s">
        <v>63</v>
      </c>
      <c r="G66" s="72">
        <v>845</v>
      </c>
      <c r="H66" s="72">
        <v>845</v>
      </c>
      <c r="I66" s="79">
        <v>845</v>
      </c>
      <c r="J66" s="79">
        <v>845</v>
      </c>
      <c r="K66" s="79">
        <v>845</v>
      </c>
      <c r="L66" s="3">
        <f t="shared" si="0"/>
        <v>4225</v>
      </c>
    </row>
    <row r="67" spans="2:12" ht="24" customHeight="1">
      <c r="B67" s="168"/>
      <c r="C67" s="139"/>
      <c r="D67" s="140"/>
      <c r="E67" s="71" t="s">
        <v>95</v>
      </c>
      <c r="F67" s="71" t="s">
        <v>63</v>
      </c>
      <c r="G67" s="72">
        <v>752</v>
      </c>
      <c r="H67" s="72">
        <v>752</v>
      </c>
      <c r="I67" s="79">
        <v>752</v>
      </c>
      <c r="J67" s="79">
        <v>752</v>
      </c>
      <c r="K67" s="79">
        <v>752</v>
      </c>
      <c r="L67" s="3">
        <f t="shared" si="0"/>
        <v>3760</v>
      </c>
    </row>
    <row r="68" spans="2:12" ht="24" customHeight="1">
      <c r="B68" s="168"/>
      <c r="C68" s="182"/>
      <c r="D68" s="180"/>
      <c r="E68" s="6" t="s">
        <v>96</v>
      </c>
      <c r="F68" s="6" t="s">
        <v>63</v>
      </c>
      <c r="G68" s="5">
        <v>0</v>
      </c>
      <c r="H68" s="5">
        <v>1414</v>
      </c>
      <c r="I68" s="79">
        <v>2827</v>
      </c>
      <c r="J68" s="79">
        <v>2827</v>
      </c>
      <c r="K68" s="79">
        <v>2827</v>
      </c>
      <c r="L68" s="3">
        <f t="shared" si="0"/>
        <v>9895</v>
      </c>
    </row>
    <row r="69" spans="2:12" ht="24" customHeight="1">
      <c r="B69" s="168">
        <v>8</v>
      </c>
      <c r="C69" s="181" t="s">
        <v>8</v>
      </c>
      <c r="D69" s="166"/>
      <c r="E69" s="6" t="s">
        <v>88</v>
      </c>
      <c r="F69" s="6" t="s">
        <v>63</v>
      </c>
      <c r="G69" s="5">
        <v>618</v>
      </c>
      <c r="H69" s="5">
        <v>618</v>
      </c>
      <c r="I69" s="79">
        <v>617.9</v>
      </c>
      <c r="J69" s="79">
        <v>617.9</v>
      </c>
      <c r="K69" s="79">
        <v>617.9</v>
      </c>
      <c r="L69" s="3">
        <f t="shared" si="0"/>
        <v>3089.7000000000003</v>
      </c>
    </row>
    <row r="70" spans="2:12" ht="24" customHeight="1">
      <c r="B70" s="168"/>
      <c r="C70" s="139"/>
      <c r="D70" s="140"/>
      <c r="E70" s="71" t="s">
        <v>89</v>
      </c>
      <c r="F70" s="71" t="s">
        <v>97</v>
      </c>
      <c r="G70" s="72">
        <v>409</v>
      </c>
      <c r="H70" s="72">
        <v>409</v>
      </c>
      <c r="I70" s="79">
        <v>408.5</v>
      </c>
      <c r="J70" s="79">
        <v>408.5</v>
      </c>
      <c r="K70" s="79">
        <v>408.5</v>
      </c>
      <c r="L70" s="3">
        <f t="shared" si="0"/>
        <v>2043.5</v>
      </c>
    </row>
    <row r="71" spans="2:12" ht="24" customHeight="1">
      <c r="B71" s="168"/>
      <c r="C71" s="139"/>
      <c r="D71" s="140"/>
      <c r="E71" s="71" t="s">
        <v>90</v>
      </c>
      <c r="F71" s="71" t="s">
        <v>97</v>
      </c>
      <c r="G71" s="72">
        <v>0</v>
      </c>
      <c r="H71" s="72">
        <v>0</v>
      </c>
      <c r="I71" s="79">
        <v>0</v>
      </c>
      <c r="J71" s="79">
        <v>0</v>
      </c>
      <c r="K71" s="79">
        <v>0</v>
      </c>
      <c r="L71" s="3">
        <f t="shared" si="0"/>
        <v>0</v>
      </c>
    </row>
    <row r="72" spans="2:12" ht="24" customHeight="1">
      <c r="B72" s="168"/>
      <c r="C72" s="139"/>
      <c r="D72" s="140"/>
      <c r="E72" s="71" t="s">
        <v>91</v>
      </c>
      <c r="F72" s="71" t="s">
        <v>97</v>
      </c>
      <c r="G72" s="72">
        <v>0</v>
      </c>
      <c r="H72" s="72">
        <v>0</v>
      </c>
      <c r="I72" s="79">
        <v>0</v>
      </c>
      <c r="J72" s="79">
        <v>0</v>
      </c>
      <c r="K72" s="79">
        <v>0</v>
      </c>
      <c r="L72" s="3">
        <f t="shared" ref="L72:L135" si="1">SUM(G72:K72)</f>
        <v>0</v>
      </c>
    </row>
    <row r="73" spans="2:12" ht="24" customHeight="1">
      <c r="B73" s="168"/>
      <c r="C73" s="139"/>
      <c r="D73" s="140"/>
      <c r="E73" s="71" t="s">
        <v>92</v>
      </c>
      <c r="F73" s="71" t="s">
        <v>63</v>
      </c>
      <c r="G73" s="72">
        <v>715</v>
      </c>
      <c r="H73" s="72">
        <v>715</v>
      </c>
      <c r="I73" s="79">
        <v>715</v>
      </c>
      <c r="J73" s="79">
        <v>715</v>
      </c>
      <c r="K73" s="79">
        <v>715</v>
      </c>
      <c r="L73" s="3">
        <f t="shared" si="1"/>
        <v>3575</v>
      </c>
    </row>
    <row r="74" spans="2:12" ht="24" customHeight="1">
      <c r="B74" s="168"/>
      <c r="C74" s="139"/>
      <c r="D74" s="140"/>
      <c r="E74" s="71" t="s">
        <v>93</v>
      </c>
      <c r="F74" s="71" t="s">
        <v>63</v>
      </c>
      <c r="G74" s="72">
        <v>2800</v>
      </c>
      <c r="H74" s="72">
        <v>2800</v>
      </c>
      <c r="I74" s="79">
        <v>2800</v>
      </c>
      <c r="J74" s="79">
        <v>2800</v>
      </c>
      <c r="K74" s="79">
        <v>2800</v>
      </c>
      <c r="L74" s="75">
        <f>K74</f>
        <v>2800</v>
      </c>
    </row>
    <row r="75" spans="2:12" ht="24" customHeight="1">
      <c r="B75" s="168"/>
      <c r="C75" s="139"/>
      <c r="D75" s="140"/>
      <c r="E75" s="71" t="s">
        <v>94</v>
      </c>
      <c r="F75" s="71" t="s">
        <v>63</v>
      </c>
      <c r="G75" s="72">
        <v>369</v>
      </c>
      <c r="H75" s="72">
        <v>369</v>
      </c>
      <c r="I75" s="79">
        <v>369</v>
      </c>
      <c r="J75" s="79">
        <v>369</v>
      </c>
      <c r="K75" s="79">
        <v>369</v>
      </c>
      <c r="L75" s="3">
        <f t="shared" si="1"/>
        <v>1845</v>
      </c>
    </row>
    <row r="76" spans="2:12" ht="24" customHeight="1">
      <c r="B76" s="168"/>
      <c r="C76" s="139"/>
      <c r="D76" s="140"/>
      <c r="E76" s="71" t="s">
        <v>95</v>
      </c>
      <c r="F76" s="71" t="s">
        <v>63</v>
      </c>
      <c r="G76" s="72">
        <v>329</v>
      </c>
      <c r="H76" s="72">
        <v>329</v>
      </c>
      <c r="I76" s="79">
        <v>328.52876559310732</v>
      </c>
      <c r="J76" s="79">
        <v>328.52876559310732</v>
      </c>
      <c r="K76" s="79">
        <v>328.52876559310732</v>
      </c>
      <c r="L76" s="3">
        <f t="shared" si="1"/>
        <v>1643.5862967793219</v>
      </c>
    </row>
    <row r="77" spans="2:12" ht="24" customHeight="1">
      <c r="B77" s="168"/>
      <c r="C77" s="182"/>
      <c r="D77" s="180"/>
      <c r="E77" s="71" t="s">
        <v>96</v>
      </c>
      <c r="F77" s="71" t="s">
        <v>63</v>
      </c>
      <c r="G77" s="72">
        <v>0</v>
      </c>
      <c r="H77" s="72">
        <v>618</v>
      </c>
      <c r="I77" s="79">
        <v>1236</v>
      </c>
      <c r="J77" s="79">
        <v>1236</v>
      </c>
      <c r="K77" s="79">
        <v>1236</v>
      </c>
      <c r="L77" s="3">
        <f t="shared" si="1"/>
        <v>4326</v>
      </c>
    </row>
    <row r="78" spans="2:12" ht="24" customHeight="1">
      <c r="B78" s="168">
        <v>9</v>
      </c>
      <c r="C78" s="181" t="s">
        <v>9</v>
      </c>
      <c r="D78" s="166"/>
      <c r="E78" s="6" t="s">
        <v>88</v>
      </c>
      <c r="F78" s="6" t="s">
        <v>63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3">
        <f t="shared" si="1"/>
        <v>0</v>
      </c>
    </row>
    <row r="79" spans="2:12" ht="24" customHeight="1">
      <c r="B79" s="168"/>
      <c r="C79" s="139"/>
      <c r="D79" s="140"/>
      <c r="E79" s="71" t="s">
        <v>89</v>
      </c>
      <c r="F79" s="71" t="s">
        <v>97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3">
        <f t="shared" si="1"/>
        <v>0</v>
      </c>
    </row>
    <row r="80" spans="2:12" ht="24" customHeight="1">
      <c r="B80" s="168"/>
      <c r="C80" s="139"/>
      <c r="D80" s="140"/>
      <c r="E80" s="71" t="s">
        <v>90</v>
      </c>
      <c r="F80" s="71" t="s">
        <v>97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3">
        <f t="shared" si="1"/>
        <v>0</v>
      </c>
    </row>
    <row r="81" spans="2:12" ht="24" customHeight="1">
      <c r="B81" s="168"/>
      <c r="C81" s="139"/>
      <c r="D81" s="140"/>
      <c r="E81" s="71" t="s">
        <v>91</v>
      </c>
      <c r="F81" s="71" t="s">
        <v>97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3">
        <f t="shared" si="1"/>
        <v>0</v>
      </c>
    </row>
    <row r="82" spans="2:12" ht="24" customHeight="1">
      <c r="B82" s="168"/>
      <c r="C82" s="139"/>
      <c r="D82" s="140"/>
      <c r="E82" s="71" t="s">
        <v>92</v>
      </c>
      <c r="F82" s="71" t="s">
        <v>63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3">
        <f t="shared" si="1"/>
        <v>0</v>
      </c>
    </row>
    <row r="83" spans="2:12" ht="24" customHeight="1">
      <c r="B83" s="168"/>
      <c r="C83" s="139"/>
      <c r="D83" s="140"/>
      <c r="E83" s="71" t="s">
        <v>93</v>
      </c>
      <c r="F83" s="71" t="s">
        <v>63</v>
      </c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3">
        <f t="shared" si="1"/>
        <v>0</v>
      </c>
    </row>
    <row r="84" spans="2:12" ht="24" customHeight="1">
      <c r="B84" s="168"/>
      <c r="C84" s="139"/>
      <c r="D84" s="140"/>
      <c r="E84" s="71" t="s">
        <v>94</v>
      </c>
      <c r="F84" s="71" t="s">
        <v>63</v>
      </c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3">
        <f t="shared" si="1"/>
        <v>0</v>
      </c>
    </row>
    <row r="85" spans="2:12" ht="24" customHeight="1">
      <c r="B85" s="168"/>
      <c r="C85" s="139"/>
      <c r="D85" s="140"/>
      <c r="E85" s="71" t="s">
        <v>95</v>
      </c>
      <c r="F85" s="71" t="s">
        <v>63</v>
      </c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3">
        <f t="shared" si="1"/>
        <v>0</v>
      </c>
    </row>
    <row r="86" spans="2:12" ht="24" customHeight="1">
      <c r="B86" s="168"/>
      <c r="C86" s="182"/>
      <c r="D86" s="180"/>
      <c r="E86" s="71" t="s">
        <v>96</v>
      </c>
      <c r="F86" s="71" t="s">
        <v>63</v>
      </c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3">
        <f t="shared" si="1"/>
        <v>0</v>
      </c>
    </row>
    <row r="87" spans="2:12" ht="24" customHeight="1">
      <c r="B87" s="168">
        <v>10</v>
      </c>
      <c r="C87" s="184" t="s">
        <v>10</v>
      </c>
      <c r="D87" s="185"/>
      <c r="E87" s="6" t="s">
        <v>88</v>
      </c>
      <c r="F87" s="6" t="s">
        <v>63</v>
      </c>
      <c r="G87" s="5">
        <v>717</v>
      </c>
      <c r="H87" s="5">
        <v>717</v>
      </c>
      <c r="I87" s="79">
        <v>717</v>
      </c>
      <c r="J87" s="79">
        <v>717</v>
      </c>
      <c r="K87" s="79">
        <v>717</v>
      </c>
      <c r="L87" s="3">
        <f t="shared" si="1"/>
        <v>3585</v>
      </c>
    </row>
    <row r="88" spans="2:12" ht="24" customHeight="1">
      <c r="B88" s="168"/>
      <c r="C88" s="151"/>
      <c r="D88" s="152"/>
      <c r="E88" s="71" t="s">
        <v>89</v>
      </c>
      <c r="F88" s="71" t="s">
        <v>97</v>
      </c>
      <c r="G88" s="72">
        <v>474</v>
      </c>
      <c r="H88" s="72">
        <v>474</v>
      </c>
      <c r="I88" s="79">
        <v>474</v>
      </c>
      <c r="J88" s="79">
        <v>474</v>
      </c>
      <c r="K88" s="79">
        <v>474</v>
      </c>
      <c r="L88" s="3">
        <f t="shared" si="1"/>
        <v>2370</v>
      </c>
    </row>
    <row r="89" spans="2:12" ht="24" customHeight="1">
      <c r="B89" s="168"/>
      <c r="C89" s="151"/>
      <c r="D89" s="152"/>
      <c r="E89" s="71" t="s">
        <v>90</v>
      </c>
      <c r="F89" s="71" t="s">
        <v>97</v>
      </c>
      <c r="G89" s="72">
        <v>0</v>
      </c>
      <c r="H89" s="72">
        <v>0</v>
      </c>
      <c r="I89" s="79">
        <v>0</v>
      </c>
      <c r="J89" s="79">
        <v>0</v>
      </c>
      <c r="K89" s="79">
        <v>0</v>
      </c>
      <c r="L89" s="3">
        <f t="shared" si="1"/>
        <v>0</v>
      </c>
    </row>
    <row r="90" spans="2:12" ht="24" customHeight="1">
      <c r="B90" s="168"/>
      <c r="C90" s="151"/>
      <c r="D90" s="152"/>
      <c r="E90" s="71" t="s">
        <v>91</v>
      </c>
      <c r="F90" s="71" t="s">
        <v>97</v>
      </c>
      <c r="G90" s="72">
        <v>0</v>
      </c>
      <c r="H90" s="72">
        <v>0</v>
      </c>
      <c r="I90" s="79">
        <v>0</v>
      </c>
      <c r="J90" s="79">
        <v>0</v>
      </c>
      <c r="K90" s="79">
        <v>0</v>
      </c>
      <c r="L90" s="3">
        <f t="shared" si="1"/>
        <v>0</v>
      </c>
    </row>
    <row r="91" spans="2:12" ht="24" customHeight="1">
      <c r="B91" s="168"/>
      <c r="C91" s="151"/>
      <c r="D91" s="152"/>
      <c r="E91" s="71" t="s">
        <v>92</v>
      </c>
      <c r="F91" s="71" t="s">
        <v>63</v>
      </c>
      <c r="G91" s="72">
        <v>830</v>
      </c>
      <c r="H91" s="72">
        <v>830</v>
      </c>
      <c r="I91" s="79">
        <v>830</v>
      </c>
      <c r="J91" s="79">
        <v>830</v>
      </c>
      <c r="K91" s="79">
        <v>830</v>
      </c>
      <c r="L91" s="3">
        <f t="shared" si="1"/>
        <v>4150</v>
      </c>
    </row>
    <row r="92" spans="2:12" ht="24" customHeight="1">
      <c r="B92" s="168"/>
      <c r="C92" s="151"/>
      <c r="D92" s="152"/>
      <c r="E92" s="71" t="s">
        <v>93</v>
      </c>
      <c r="F92" s="71" t="s">
        <v>63</v>
      </c>
      <c r="G92" s="72">
        <v>3249</v>
      </c>
      <c r="H92" s="72">
        <v>3249</v>
      </c>
      <c r="I92" s="79">
        <v>3249</v>
      </c>
      <c r="J92" s="79">
        <v>3249</v>
      </c>
      <c r="K92" s="79">
        <v>3249</v>
      </c>
      <c r="L92" s="75">
        <f>K92</f>
        <v>3249</v>
      </c>
    </row>
    <row r="93" spans="2:12" ht="24" customHeight="1">
      <c r="B93" s="168"/>
      <c r="C93" s="151"/>
      <c r="D93" s="152"/>
      <c r="E93" s="71" t="s">
        <v>94</v>
      </c>
      <c r="F93" s="71" t="s">
        <v>63</v>
      </c>
      <c r="G93" s="72">
        <v>429</v>
      </c>
      <c r="H93" s="72">
        <v>429</v>
      </c>
      <c r="I93" s="79">
        <v>428.6</v>
      </c>
      <c r="J93" s="79">
        <v>428.6</v>
      </c>
      <c r="K93" s="79">
        <v>428.6</v>
      </c>
      <c r="L93" s="3">
        <f t="shared" si="1"/>
        <v>2143.7999999999997</v>
      </c>
    </row>
    <row r="94" spans="2:12" ht="24" customHeight="1">
      <c r="B94" s="168"/>
      <c r="C94" s="151"/>
      <c r="D94" s="152"/>
      <c r="E94" s="71" t="s">
        <v>95</v>
      </c>
      <c r="F94" s="71" t="s">
        <v>63</v>
      </c>
      <c r="G94" s="72">
        <v>381</v>
      </c>
      <c r="H94" s="72">
        <v>381</v>
      </c>
      <c r="I94" s="79">
        <v>381.2</v>
      </c>
      <c r="J94" s="79">
        <v>381.2</v>
      </c>
      <c r="K94" s="79">
        <v>381.2</v>
      </c>
      <c r="L94" s="3">
        <f t="shared" si="1"/>
        <v>1905.6000000000001</v>
      </c>
    </row>
    <row r="95" spans="2:12" ht="24" customHeight="1">
      <c r="B95" s="168"/>
      <c r="C95" s="186"/>
      <c r="D95" s="187"/>
      <c r="E95" s="71" t="s">
        <v>96</v>
      </c>
      <c r="F95" s="71" t="s">
        <v>63</v>
      </c>
      <c r="G95" s="72">
        <v>0</v>
      </c>
      <c r="H95" s="72">
        <v>717</v>
      </c>
      <c r="I95" s="79">
        <v>1434</v>
      </c>
      <c r="J95" s="79">
        <v>1434</v>
      </c>
      <c r="K95" s="79">
        <v>1434</v>
      </c>
      <c r="L95" s="3">
        <f t="shared" si="1"/>
        <v>5019</v>
      </c>
    </row>
    <row r="96" spans="2:12" ht="24" customHeight="1">
      <c r="B96" s="168">
        <v>11</v>
      </c>
      <c r="C96" s="184" t="s">
        <v>11</v>
      </c>
      <c r="D96" s="185"/>
      <c r="E96" s="6" t="s">
        <v>88</v>
      </c>
      <c r="F96" s="6" t="s">
        <v>63</v>
      </c>
      <c r="G96" s="5">
        <v>5140</v>
      </c>
      <c r="H96" s="5">
        <v>5140</v>
      </c>
      <c r="I96" s="79">
        <v>5140</v>
      </c>
      <c r="J96" s="79">
        <v>5140</v>
      </c>
      <c r="K96" s="79">
        <v>5140</v>
      </c>
      <c r="L96" s="3">
        <f t="shared" si="1"/>
        <v>25700</v>
      </c>
    </row>
    <row r="97" spans="2:12" ht="24" customHeight="1">
      <c r="B97" s="168"/>
      <c r="C97" s="151"/>
      <c r="D97" s="152"/>
      <c r="E97" s="71" t="s">
        <v>89</v>
      </c>
      <c r="F97" s="71" t="s">
        <v>97</v>
      </c>
      <c r="G97" s="72">
        <v>3399</v>
      </c>
      <c r="H97" s="72">
        <v>3399</v>
      </c>
      <c r="I97" s="79">
        <v>3398.6</v>
      </c>
      <c r="J97" s="79">
        <v>3398.6</v>
      </c>
      <c r="K97" s="79">
        <v>3398.6</v>
      </c>
      <c r="L97" s="3">
        <f t="shared" si="1"/>
        <v>16993.8</v>
      </c>
    </row>
    <row r="98" spans="2:12" ht="24" customHeight="1">
      <c r="B98" s="168"/>
      <c r="C98" s="151"/>
      <c r="D98" s="152"/>
      <c r="E98" s="71" t="s">
        <v>90</v>
      </c>
      <c r="F98" s="71" t="s">
        <v>97</v>
      </c>
      <c r="G98" s="72">
        <v>2625</v>
      </c>
      <c r="H98" s="72">
        <v>2625</v>
      </c>
      <c r="I98" s="79">
        <v>2624.5</v>
      </c>
      <c r="J98" s="79">
        <v>2624.5</v>
      </c>
      <c r="K98" s="79">
        <v>2624.5</v>
      </c>
      <c r="L98" s="3">
        <f t="shared" si="1"/>
        <v>13123.5</v>
      </c>
    </row>
    <row r="99" spans="2:12" ht="24" customHeight="1">
      <c r="B99" s="168"/>
      <c r="C99" s="151"/>
      <c r="D99" s="152"/>
      <c r="E99" s="71" t="s">
        <v>91</v>
      </c>
      <c r="F99" s="71" t="s">
        <v>97</v>
      </c>
      <c r="G99" s="72">
        <v>2062</v>
      </c>
      <c r="H99" s="72">
        <v>2062</v>
      </c>
      <c r="I99" s="79">
        <v>2061.6999999999998</v>
      </c>
      <c r="J99" s="79">
        <v>2061.6999999999998</v>
      </c>
      <c r="K99" s="79">
        <v>2061.6999999999998</v>
      </c>
      <c r="L99" s="3">
        <f t="shared" si="1"/>
        <v>10309.099999999999</v>
      </c>
    </row>
    <row r="100" spans="2:12" ht="24" customHeight="1">
      <c r="B100" s="168"/>
      <c r="C100" s="151"/>
      <c r="D100" s="152"/>
      <c r="E100" s="71" t="s">
        <v>92</v>
      </c>
      <c r="F100" s="71" t="s">
        <v>63</v>
      </c>
      <c r="G100" s="72">
        <v>5947</v>
      </c>
      <c r="H100" s="72">
        <v>5947</v>
      </c>
      <c r="I100" s="79">
        <v>5947</v>
      </c>
      <c r="J100" s="79">
        <v>5947</v>
      </c>
      <c r="K100" s="79">
        <v>5947</v>
      </c>
      <c r="L100" s="3">
        <f t="shared" si="1"/>
        <v>29735</v>
      </c>
    </row>
    <row r="101" spans="2:12" ht="24" customHeight="1">
      <c r="B101" s="168"/>
      <c r="C101" s="151"/>
      <c r="D101" s="152"/>
      <c r="E101" s="71" t="s">
        <v>93</v>
      </c>
      <c r="F101" s="71" t="s">
        <v>63</v>
      </c>
      <c r="G101" s="72">
        <v>23294</v>
      </c>
      <c r="H101" s="72">
        <v>23294</v>
      </c>
      <c r="I101" s="79">
        <v>23294</v>
      </c>
      <c r="J101" s="79">
        <v>23294</v>
      </c>
      <c r="K101" s="79">
        <v>23294</v>
      </c>
      <c r="L101" s="75">
        <f>K101</f>
        <v>23294</v>
      </c>
    </row>
    <row r="102" spans="2:12" ht="24" customHeight="1">
      <c r="B102" s="168"/>
      <c r="C102" s="151"/>
      <c r="D102" s="152"/>
      <c r="E102" s="71" t="s">
        <v>94</v>
      </c>
      <c r="F102" s="71" t="s">
        <v>63</v>
      </c>
      <c r="G102" s="72">
        <v>3073</v>
      </c>
      <c r="H102" s="72">
        <v>3073</v>
      </c>
      <c r="I102" s="79">
        <v>3072.8764902445319</v>
      </c>
      <c r="J102" s="79">
        <v>3072.8764902445319</v>
      </c>
      <c r="K102" s="79">
        <v>3072.8764902445319</v>
      </c>
      <c r="L102" s="3">
        <f t="shared" si="1"/>
        <v>15364.629470733598</v>
      </c>
    </row>
    <row r="103" spans="2:12" ht="24" customHeight="1">
      <c r="B103" s="168"/>
      <c r="C103" s="151"/>
      <c r="D103" s="152"/>
      <c r="E103" s="71" t="s">
        <v>95</v>
      </c>
      <c r="F103" s="71" t="s">
        <v>63</v>
      </c>
      <c r="G103" s="72">
        <v>2733</v>
      </c>
      <c r="H103" s="72">
        <v>2733</v>
      </c>
      <c r="I103" s="79">
        <v>2733</v>
      </c>
      <c r="J103" s="79">
        <v>2733</v>
      </c>
      <c r="K103" s="79">
        <v>2733</v>
      </c>
      <c r="L103" s="3">
        <f t="shared" si="1"/>
        <v>13665</v>
      </c>
    </row>
    <row r="104" spans="2:12" ht="24" customHeight="1">
      <c r="B104" s="168"/>
      <c r="C104" s="186"/>
      <c r="D104" s="187"/>
      <c r="E104" s="71" t="s">
        <v>96</v>
      </c>
      <c r="F104" s="71" t="s">
        <v>63</v>
      </c>
      <c r="G104" s="72">
        <v>0</v>
      </c>
      <c r="H104" s="72">
        <v>5140</v>
      </c>
      <c r="I104" s="79">
        <v>10280</v>
      </c>
      <c r="J104" s="79">
        <v>10280</v>
      </c>
      <c r="K104" s="79">
        <v>10280</v>
      </c>
      <c r="L104" s="3">
        <f t="shared" si="1"/>
        <v>35980</v>
      </c>
    </row>
    <row r="105" spans="2:12" ht="24" customHeight="1">
      <c r="B105" s="168">
        <v>12</v>
      </c>
      <c r="C105" s="184" t="s">
        <v>12</v>
      </c>
      <c r="D105" s="185"/>
      <c r="E105" s="6" t="s">
        <v>88</v>
      </c>
      <c r="F105" s="6" t="s">
        <v>63</v>
      </c>
      <c r="G105" s="5">
        <v>4788</v>
      </c>
      <c r="H105" s="5">
        <v>4788</v>
      </c>
      <c r="I105" s="79">
        <v>4788</v>
      </c>
      <c r="J105" s="79">
        <v>4788</v>
      </c>
      <c r="K105" s="79">
        <v>4788</v>
      </c>
      <c r="L105" s="3">
        <f t="shared" si="1"/>
        <v>23940</v>
      </c>
    </row>
    <row r="106" spans="2:12" ht="24" customHeight="1">
      <c r="B106" s="168"/>
      <c r="C106" s="151"/>
      <c r="D106" s="152"/>
      <c r="E106" s="71" t="s">
        <v>89</v>
      </c>
      <c r="F106" s="71" t="s">
        <v>97</v>
      </c>
      <c r="G106" s="72">
        <v>3166</v>
      </c>
      <c r="H106" s="72">
        <v>3166</v>
      </c>
      <c r="I106" s="79">
        <v>3166</v>
      </c>
      <c r="J106" s="79">
        <v>3166</v>
      </c>
      <c r="K106" s="79">
        <v>3166</v>
      </c>
      <c r="L106" s="3">
        <f t="shared" si="1"/>
        <v>15830</v>
      </c>
    </row>
    <row r="107" spans="2:12" ht="24" customHeight="1">
      <c r="B107" s="168"/>
      <c r="C107" s="151"/>
      <c r="D107" s="152"/>
      <c r="E107" s="71" t="s">
        <v>90</v>
      </c>
      <c r="F107" s="71" t="s">
        <v>97</v>
      </c>
      <c r="G107" s="72">
        <v>2600</v>
      </c>
      <c r="H107" s="72">
        <v>2600</v>
      </c>
      <c r="I107" s="79">
        <v>2600</v>
      </c>
      <c r="J107" s="79">
        <v>2600</v>
      </c>
      <c r="K107" s="79">
        <v>2600</v>
      </c>
      <c r="L107" s="3">
        <f t="shared" si="1"/>
        <v>13000</v>
      </c>
    </row>
    <row r="108" spans="2:12" ht="24" customHeight="1">
      <c r="B108" s="168"/>
      <c r="C108" s="151"/>
      <c r="D108" s="152"/>
      <c r="E108" s="71" t="s">
        <v>91</v>
      </c>
      <c r="F108" s="71" t="s">
        <v>97</v>
      </c>
      <c r="G108" s="72">
        <v>2000</v>
      </c>
      <c r="H108" s="72">
        <v>2000</v>
      </c>
      <c r="I108" s="79">
        <v>2000</v>
      </c>
      <c r="J108" s="79">
        <v>2000</v>
      </c>
      <c r="K108" s="79">
        <v>2000</v>
      </c>
      <c r="L108" s="3">
        <f t="shared" si="1"/>
        <v>10000</v>
      </c>
    </row>
    <row r="109" spans="2:12" ht="24" customHeight="1">
      <c r="B109" s="168"/>
      <c r="C109" s="151"/>
      <c r="D109" s="152"/>
      <c r="E109" s="71" t="s">
        <v>92</v>
      </c>
      <c r="F109" s="71" t="s">
        <v>63</v>
      </c>
      <c r="G109" s="72">
        <v>5540</v>
      </c>
      <c r="H109" s="72">
        <v>5540</v>
      </c>
      <c r="I109" s="79">
        <v>5540.1</v>
      </c>
      <c r="J109" s="79">
        <v>5540.1</v>
      </c>
      <c r="K109" s="79">
        <v>5540.1</v>
      </c>
      <c r="L109" s="3">
        <f t="shared" si="1"/>
        <v>27700.299999999996</v>
      </c>
    </row>
    <row r="110" spans="2:12" ht="24" customHeight="1">
      <c r="B110" s="168"/>
      <c r="C110" s="151"/>
      <c r="D110" s="152"/>
      <c r="E110" s="71" t="s">
        <v>93</v>
      </c>
      <c r="F110" s="71" t="s">
        <v>63</v>
      </c>
      <c r="G110" s="72">
        <v>21699</v>
      </c>
      <c r="H110" s="72">
        <v>21699</v>
      </c>
      <c r="I110" s="79">
        <v>21699</v>
      </c>
      <c r="J110" s="79">
        <v>21699</v>
      </c>
      <c r="K110" s="79">
        <v>21699</v>
      </c>
      <c r="L110" s="75">
        <f>K110</f>
        <v>21699</v>
      </c>
    </row>
    <row r="111" spans="2:12" ht="24" customHeight="1">
      <c r="B111" s="168"/>
      <c r="C111" s="151"/>
      <c r="D111" s="152"/>
      <c r="E111" s="71" t="s">
        <v>94</v>
      </c>
      <c r="F111" s="71" t="s">
        <v>63</v>
      </c>
      <c r="G111" s="72">
        <v>2862</v>
      </c>
      <c r="H111" s="72">
        <v>2862</v>
      </c>
      <c r="I111" s="79">
        <v>2862</v>
      </c>
      <c r="J111" s="79">
        <v>2862</v>
      </c>
      <c r="K111" s="79">
        <v>2862</v>
      </c>
      <c r="L111" s="3">
        <f t="shared" si="1"/>
        <v>14310</v>
      </c>
    </row>
    <row r="112" spans="2:12" ht="24" customHeight="1">
      <c r="B112" s="168"/>
      <c r="C112" s="151"/>
      <c r="D112" s="152"/>
      <c r="E112" s="71" t="s">
        <v>95</v>
      </c>
      <c r="F112" s="71" t="s">
        <v>63</v>
      </c>
      <c r="G112" s="72">
        <v>2546</v>
      </c>
      <c r="H112" s="72">
        <v>2546</v>
      </c>
      <c r="I112" s="79">
        <v>2545.804893802494</v>
      </c>
      <c r="J112" s="79">
        <v>2545.804893802494</v>
      </c>
      <c r="K112" s="79">
        <v>2545.804893802494</v>
      </c>
      <c r="L112" s="3">
        <f t="shared" si="1"/>
        <v>12729.414681407481</v>
      </c>
    </row>
    <row r="113" spans="2:12" ht="24" customHeight="1">
      <c r="B113" s="168"/>
      <c r="C113" s="186"/>
      <c r="D113" s="187"/>
      <c r="E113" s="71" t="s">
        <v>96</v>
      </c>
      <c r="F113" s="71" t="s">
        <v>63</v>
      </c>
      <c r="G113" s="72">
        <v>0</v>
      </c>
      <c r="H113" s="72">
        <v>4788</v>
      </c>
      <c r="I113" s="79">
        <v>9576</v>
      </c>
      <c r="J113" s="79">
        <v>9576</v>
      </c>
      <c r="K113" s="79">
        <v>9576</v>
      </c>
      <c r="L113" s="3">
        <f t="shared" si="1"/>
        <v>33516</v>
      </c>
    </row>
    <row r="114" spans="2:12" ht="24" customHeight="1">
      <c r="B114" s="168">
        <v>13</v>
      </c>
      <c r="C114" s="181" t="s">
        <v>13</v>
      </c>
      <c r="D114" s="166"/>
      <c r="E114" s="6" t="s">
        <v>88</v>
      </c>
      <c r="F114" s="6" t="s">
        <v>63</v>
      </c>
      <c r="G114" s="5">
        <v>1889</v>
      </c>
      <c r="H114" s="5">
        <v>1889</v>
      </c>
      <c r="I114" s="79">
        <v>1889</v>
      </c>
      <c r="J114" s="79">
        <v>1889</v>
      </c>
      <c r="K114" s="79">
        <v>1889</v>
      </c>
      <c r="L114" s="3">
        <f t="shared" si="1"/>
        <v>9445</v>
      </c>
    </row>
    <row r="115" spans="2:12" ht="24" customHeight="1">
      <c r="B115" s="168"/>
      <c r="C115" s="139"/>
      <c r="D115" s="140"/>
      <c r="E115" s="71" t="s">
        <v>89</v>
      </c>
      <c r="F115" s="71" t="s">
        <v>97</v>
      </c>
      <c r="G115" s="72">
        <v>1249</v>
      </c>
      <c r="H115" s="72">
        <v>1249</v>
      </c>
      <c r="I115" s="79">
        <v>1249</v>
      </c>
      <c r="J115" s="79">
        <v>1249</v>
      </c>
      <c r="K115" s="79">
        <v>1249</v>
      </c>
      <c r="L115" s="3">
        <f t="shared" si="1"/>
        <v>6245</v>
      </c>
    </row>
    <row r="116" spans="2:12" ht="24" customHeight="1">
      <c r="B116" s="168"/>
      <c r="C116" s="139"/>
      <c r="D116" s="140"/>
      <c r="E116" s="71" t="s">
        <v>90</v>
      </c>
      <c r="F116" s="71" t="s">
        <v>97</v>
      </c>
      <c r="G116" s="72">
        <v>1400</v>
      </c>
      <c r="H116" s="72">
        <v>1400</v>
      </c>
      <c r="I116" s="79">
        <v>1399.7280000000001</v>
      </c>
      <c r="J116" s="79">
        <v>1399.7280000000001</v>
      </c>
      <c r="K116" s="79">
        <v>1399.7280000000001</v>
      </c>
      <c r="L116" s="3">
        <f t="shared" si="1"/>
        <v>6999.1840000000002</v>
      </c>
    </row>
    <row r="117" spans="2:12" ht="24" customHeight="1">
      <c r="B117" s="168"/>
      <c r="C117" s="139"/>
      <c r="D117" s="140"/>
      <c r="E117" s="71" t="s">
        <v>91</v>
      </c>
      <c r="F117" s="71" t="s">
        <v>97</v>
      </c>
      <c r="G117" s="72">
        <v>677</v>
      </c>
      <c r="H117" s="72">
        <v>677</v>
      </c>
      <c r="I117" s="79">
        <v>677</v>
      </c>
      <c r="J117" s="79">
        <v>677</v>
      </c>
      <c r="K117" s="79">
        <v>677</v>
      </c>
      <c r="L117" s="3">
        <f t="shared" si="1"/>
        <v>3385</v>
      </c>
    </row>
    <row r="118" spans="2:12" ht="24" customHeight="1">
      <c r="B118" s="168"/>
      <c r="C118" s="139"/>
      <c r="D118" s="140"/>
      <c r="E118" s="71" t="s">
        <v>92</v>
      </c>
      <c r="F118" s="71" t="s">
        <v>63</v>
      </c>
      <c r="G118" s="72">
        <v>2185</v>
      </c>
      <c r="H118" s="72">
        <v>2185</v>
      </c>
      <c r="I118" s="79">
        <v>2185</v>
      </c>
      <c r="J118" s="79">
        <v>2185</v>
      </c>
      <c r="K118" s="79">
        <v>2185</v>
      </c>
      <c r="L118" s="3">
        <f t="shared" si="1"/>
        <v>10925</v>
      </c>
    </row>
    <row r="119" spans="2:12" ht="24" customHeight="1">
      <c r="B119" s="168"/>
      <c r="C119" s="139"/>
      <c r="D119" s="140"/>
      <c r="E119" s="71" t="s">
        <v>93</v>
      </c>
      <c r="F119" s="71" t="s">
        <v>63</v>
      </c>
      <c r="G119" s="72">
        <v>8558</v>
      </c>
      <c r="H119" s="72">
        <v>8558</v>
      </c>
      <c r="I119" s="79">
        <v>8558</v>
      </c>
      <c r="J119" s="79">
        <v>8558</v>
      </c>
      <c r="K119" s="79">
        <v>8558</v>
      </c>
      <c r="L119" s="75">
        <f>K119</f>
        <v>8558</v>
      </c>
    </row>
    <row r="120" spans="2:12" ht="24" customHeight="1">
      <c r="B120" s="168"/>
      <c r="C120" s="139"/>
      <c r="D120" s="140"/>
      <c r="E120" s="71" t="s">
        <v>94</v>
      </c>
      <c r="F120" s="71" t="s">
        <v>63</v>
      </c>
      <c r="G120" s="72">
        <v>1129</v>
      </c>
      <c r="H120" s="72">
        <v>1129</v>
      </c>
      <c r="I120" s="79">
        <v>1129</v>
      </c>
      <c r="J120" s="79">
        <v>1129</v>
      </c>
      <c r="K120" s="79">
        <v>1129</v>
      </c>
      <c r="L120" s="3">
        <f t="shared" si="1"/>
        <v>5645</v>
      </c>
    </row>
    <row r="121" spans="2:12" ht="24" customHeight="1">
      <c r="B121" s="168"/>
      <c r="C121" s="139"/>
      <c r="D121" s="140"/>
      <c r="E121" s="71" t="s">
        <v>95</v>
      </c>
      <c r="F121" s="71" t="s">
        <v>63</v>
      </c>
      <c r="G121" s="72">
        <v>1004</v>
      </c>
      <c r="H121" s="72">
        <v>1004</v>
      </c>
      <c r="I121" s="79">
        <v>1004</v>
      </c>
      <c r="J121" s="79">
        <v>1004</v>
      </c>
      <c r="K121" s="79">
        <v>1004</v>
      </c>
      <c r="L121" s="3">
        <f t="shared" si="1"/>
        <v>5020</v>
      </c>
    </row>
    <row r="122" spans="2:12" ht="24" customHeight="1">
      <c r="B122" s="168"/>
      <c r="C122" s="182"/>
      <c r="D122" s="180"/>
      <c r="E122" s="71" t="s">
        <v>96</v>
      </c>
      <c r="F122" s="71" t="s">
        <v>63</v>
      </c>
      <c r="G122" s="72">
        <v>0</v>
      </c>
      <c r="H122" s="72">
        <v>1889</v>
      </c>
      <c r="I122" s="79">
        <v>3778</v>
      </c>
      <c r="J122" s="79">
        <v>3778</v>
      </c>
      <c r="K122" s="79">
        <v>3778</v>
      </c>
      <c r="L122" s="3">
        <f t="shared" si="1"/>
        <v>13223</v>
      </c>
    </row>
    <row r="123" spans="2:12" ht="24" customHeight="1">
      <c r="B123" s="168">
        <v>14</v>
      </c>
      <c r="C123" s="181" t="s">
        <v>14</v>
      </c>
      <c r="D123" s="166"/>
      <c r="E123" s="6" t="s">
        <v>88</v>
      </c>
      <c r="F123" s="6" t="s">
        <v>63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3">
        <f t="shared" si="1"/>
        <v>0</v>
      </c>
    </row>
    <row r="124" spans="2:12" ht="24" customHeight="1">
      <c r="B124" s="168"/>
      <c r="C124" s="139"/>
      <c r="D124" s="140"/>
      <c r="E124" s="71" t="s">
        <v>89</v>
      </c>
      <c r="F124" s="71" t="s">
        <v>97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3">
        <f t="shared" si="1"/>
        <v>0</v>
      </c>
    </row>
    <row r="125" spans="2:12" ht="24" customHeight="1">
      <c r="B125" s="168"/>
      <c r="C125" s="139"/>
      <c r="D125" s="140"/>
      <c r="E125" s="71" t="s">
        <v>90</v>
      </c>
      <c r="F125" s="71" t="s">
        <v>97</v>
      </c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3">
        <f t="shared" si="1"/>
        <v>0</v>
      </c>
    </row>
    <row r="126" spans="2:12" ht="24" customHeight="1">
      <c r="B126" s="168"/>
      <c r="C126" s="139"/>
      <c r="D126" s="140"/>
      <c r="E126" s="71" t="s">
        <v>91</v>
      </c>
      <c r="F126" s="71" t="s">
        <v>97</v>
      </c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3">
        <f t="shared" si="1"/>
        <v>0</v>
      </c>
    </row>
    <row r="127" spans="2:12" ht="24" customHeight="1">
      <c r="B127" s="168"/>
      <c r="C127" s="139"/>
      <c r="D127" s="140"/>
      <c r="E127" s="71" t="s">
        <v>92</v>
      </c>
      <c r="F127" s="71" t="s">
        <v>63</v>
      </c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3">
        <f t="shared" si="1"/>
        <v>0</v>
      </c>
    </row>
    <row r="128" spans="2:12" ht="24" customHeight="1">
      <c r="B128" s="168"/>
      <c r="C128" s="139"/>
      <c r="D128" s="140"/>
      <c r="E128" s="71" t="s">
        <v>93</v>
      </c>
      <c r="F128" s="71" t="s">
        <v>63</v>
      </c>
      <c r="G128" s="72">
        <v>0</v>
      </c>
      <c r="H128" s="72">
        <v>0</v>
      </c>
      <c r="I128" s="72">
        <v>0</v>
      </c>
      <c r="J128" s="72">
        <v>0</v>
      </c>
      <c r="K128" s="72">
        <v>0</v>
      </c>
      <c r="L128" s="3">
        <f t="shared" si="1"/>
        <v>0</v>
      </c>
    </row>
    <row r="129" spans="2:12" ht="24" customHeight="1">
      <c r="B129" s="168"/>
      <c r="C129" s="139"/>
      <c r="D129" s="140"/>
      <c r="E129" s="71" t="s">
        <v>94</v>
      </c>
      <c r="F129" s="71" t="s">
        <v>63</v>
      </c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3">
        <f t="shared" si="1"/>
        <v>0</v>
      </c>
    </row>
    <row r="130" spans="2:12" ht="24" customHeight="1">
      <c r="B130" s="168"/>
      <c r="C130" s="139"/>
      <c r="D130" s="140"/>
      <c r="E130" s="71" t="s">
        <v>95</v>
      </c>
      <c r="F130" s="71" t="s">
        <v>63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3">
        <f t="shared" si="1"/>
        <v>0</v>
      </c>
    </row>
    <row r="131" spans="2:12" ht="24" customHeight="1">
      <c r="B131" s="168"/>
      <c r="C131" s="182"/>
      <c r="D131" s="180"/>
      <c r="E131" s="71" t="s">
        <v>96</v>
      </c>
      <c r="F131" s="71" t="s">
        <v>63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3">
        <f t="shared" si="1"/>
        <v>0</v>
      </c>
    </row>
    <row r="132" spans="2:12" ht="24" customHeight="1">
      <c r="B132" s="168">
        <v>15</v>
      </c>
      <c r="C132" s="181" t="s">
        <v>15</v>
      </c>
      <c r="D132" s="166"/>
      <c r="E132" s="6" t="s">
        <v>88</v>
      </c>
      <c r="F132" s="6" t="s">
        <v>63</v>
      </c>
      <c r="G132" s="5">
        <v>2637</v>
      </c>
      <c r="H132" s="5">
        <v>2637</v>
      </c>
      <c r="I132" s="79">
        <v>2637</v>
      </c>
      <c r="J132" s="79">
        <v>2637</v>
      </c>
      <c r="K132" s="79">
        <v>2637</v>
      </c>
      <c r="L132" s="3">
        <f t="shared" si="1"/>
        <v>13185</v>
      </c>
    </row>
    <row r="133" spans="2:12" ht="24" customHeight="1">
      <c r="B133" s="168"/>
      <c r="C133" s="139"/>
      <c r="D133" s="140"/>
      <c r="E133" s="71" t="s">
        <v>89</v>
      </c>
      <c r="F133" s="71" t="s">
        <v>97</v>
      </c>
      <c r="G133" s="72">
        <v>1743</v>
      </c>
      <c r="H133" s="72">
        <v>1743</v>
      </c>
      <c r="I133" s="79">
        <v>1743</v>
      </c>
      <c r="J133" s="79">
        <v>1743</v>
      </c>
      <c r="K133" s="79">
        <v>1743</v>
      </c>
      <c r="L133" s="3">
        <f t="shared" si="1"/>
        <v>8715</v>
      </c>
    </row>
    <row r="134" spans="2:12" ht="24" customHeight="1">
      <c r="B134" s="168"/>
      <c r="C134" s="139"/>
      <c r="D134" s="140"/>
      <c r="E134" s="71" t="s">
        <v>90</v>
      </c>
      <c r="F134" s="71" t="s">
        <v>97</v>
      </c>
      <c r="G134" s="72">
        <v>1225</v>
      </c>
      <c r="H134" s="72">
        <v>1225</v>
      </c>
      <c r="I134" s="79">
        <v>1224.8</v>
      </c>
      <c r="J134" s="79">
        <v>1224.8</v>
      </c>
      <c r="K134" s="79">
        <v>1224.8</v>
      </c>
      <c r="L134" s="3">
        <f t="shared" si="1"/>
        <v>6124.4000000000005</v>
      </c>
    </row>
    <row r="135" spans="2:12" ht="24" customHeight="1">
      <c r="B135" s="168"/>
      <c r="C135" s="139"/>
      <c r="D135" s="140"/>
      <c r="E135" s="71" t="s">
        <v>91</v>
      </c>
      <c r="F135" s="71" t="s">
        <v>97</v>
      </c>
      <c r="G135" s="72">
        <v>271</v>
      </c>
      <c r="H135" s="72">
        <v>271</v>
      </c>
      <c r="I135" s="79">
        <v>271</v>
      </c>
      <c r="J135" s="79">
        <v>271</v>
      </c>
      <c r="K135" s="79">
        <v>271</v>
      </c>
      <c r="L135" s="3">
        <f t="shared" si="1"/>
        <v>1355</v>
      </c>
    </row>
    <row r="136" spans="2:12" ht="24" customHeight="1">
      <c r="B136" s="168"/>
      <c r="C136" s="139"/>
      <c r="D136" s="140"/>
      <c r="E136" s="71" t="s">
        <v>92</v>
      </c>
      <c r="F136" s="71" t="s">
        <v>63</v>
      </c>
      <c r="G136" s="72">
        <v>3051</v>
      </c>
      <c r="H136" s="72">
        <v>3051</v>
      </c>
      <c r="I136" s="79">
        <v>3051</v>
      </c>
      <c r="J136" s="79">
        <v>3051</v>
      </c>
      <c r="K136" s="79">
        <v>3051</v>
      </c>
      <c r="L136" s="3">
        <f t="shared" ref="L136:L199" si="2">SUM(G136:K136)</f>
        <v>15255</v>
      </c>
    </row>
    <row r="137" spans="2:12" ht="24" customHeight="1">
      <c r="B137" s="168"/>
      <c r="C137" s="139"/>
      <c r="D137" s="140"/>
      <c r="E137" s="71" t="s">
        <v>93</v>
      </c>
      <c r="F137" s="71" t="s">
        <v>63</v>
      </c>
      <c r="G137" s="72">
        <v>11949</v>
      </c>
      <c r="H137" s="72">
        <v>11949</v>
      </c>
      <c r="I137" s="79">
        <v>11949</v>
      </c>
      <c r="J137" s="79">
        <v>11949</v>
      </c>
      <c r="K137" s="79">
        <v>11949</v>
      </c>
      <c r="L137" s="75">
        <f>K137</f>
        <v>11949</v>
      </c>
    </row>
    <row r="138" spans="2:12" ht="24" customHeight="1">
      <c r="B138" s="168"/>
      <c r="C138" s="139"/>
      <c r="D138" s="140"/>
      <c r="E138" s="71" t="s">
        <v>94</v>
      </c>
      <c r="F138" s="71" t="s">
        <v>63</v>
      </c>
      <c r="G138" s="72">
        <v>1576</v>
      </c>
      <c r="H138" s="72">
        <v>1576</v>
      </c>
      <c r="I138" s="79">
        <v>1576</v>
      </c>
      <c r="J138" s="79">
        <v>1576</v>
      </c>
      <c r="K138" s="79">
        <v>1576</v>
      </c>
      <c r="L138" s="3">
        <f t="shared" si="2"/>
        <v>7880</v>
      </c>
    </row>
    <row r="139" spans="2:12" ht="24" customHeight="1">
      <c r="B139" s="168"/>
      <c r="C139" s="139"/>
      <c r="D139" s="140"/>
      <c r="E139" s="71" t="s">
        <v>95</v>
      </c>
      <c r="F139" s="71" t="s">
        <v>63</v>
      </c>
      <c r="G139" s="72">
        <v>1402</v>
      </c>
      <c r="H139" s="72">
        <v>1402</v>
      </c>
      <c r="I139" s="79">
        <v>1402</v>
      </c>
      <c r="J139" s="79">
        <v>1402</v>
      </c>
      <c r="K139" s="79">
        <v>1402</v>
      </c>
      <c r="L139" s="3">
        <f t="shared" si="2"/>
        <v>7010</v>
      </c>
    </row>
    <row r="140" spans="2:12" ht="24" customHeight="1">
      <c r="B140" s="168"/>
      <c r="C140" s="182"/>
      <c r="D140" s="180"/>
      <c r="E140" s="71" t="s">
        <v>96</v>
      </c>
      <c r="F140" s="71" t="s">
        <v>63</v>
      </c>
      <c r="G140" s="72">
        <v>0</v>
      </c>
      <c r="H140" s="72">
        <v>2637</v>
      </c>
      <c r="I140" s="79">
        <v>5273.756795438353</v>
      </c>
      <c r="J140" s="79">
        <v>5273.756795438353</v>
      </c>
      <c r="K140" s="79">
        <v>5273.756795438353</v>
      </c>
      <c r="L140" s="3">
        <f t="shared" si="2"/>
        <v>18458.27038631506</v>
      </c>
    </row>
    <row r="141" spans="2:12" ht="24" customHeight="1">
      <c r="B141" s="168">
        <v>16</v>
      </c>
      <c r="C141" s="181" t="s">
        <v>16</v>
      </c>
      <c r="D141" s="166"/>
      <c r="E141" s="6" t="s">
        <v>88</v>
      </c>
      <c r="F141" s="6" t="s">
        <v>63</v>
      </c>
      <c r="G141" s="5">
        <v>4039</v>
      </c>
      <c r="H141" s="5">
        <v>4039</v>
      </c>
      <c r="I141" s="79">
        <v>4039</v>
      </c>
      <c r="J141" s="79">
        <v>4039</v>
      </c>
      <c r="K141" s="79">
        <v>4039</v>
      </c>
      <c r="L141" s="3">
        <f t="shared" si="2"/>
        <v>20195</v>
      </c>
    </row>
    <row r="142" spans="2:12" ht="24" customHeight="1">
      <c r="B142" s="168"/>
      <c r="C142" s="139"/>
      <c r="D142" s="140"/>
      <c r="E142" s="71" t="s">
        <v>89</v>
      </c>
      <c r="F142" s="71" t="s">
        <v>97</v>
      </c>
      <c r="G142" s="72">
        <v>2670</v>
      </c>
      <c r="H142" s="72">
        <v>2670</v>
      </c>
      <c r="I142" s="79">
        <v>2670</v>
      </c>
      <c r="J142" s="79">
        <v>2670</v>
      </c>
      <c r="K142" s="79">
        <v>2670</v>
      </c>
      <c r="L142" s="3">
        <f t="shared" si="2"/>
        <v>13350</v>
      </c>
    </row>
    <row r="143" spans="2:12" ht="24" customHeight="1">
      <c r="B143" s="168"/>
      <c r="C143" s="139"/>
      <c r="D143" s="140"/>
      <c r="E143" s="71" t="s">
        <v>90</v>
      </c>
      <c r="F143" s="71" t="s">
        <v>97</v>
      </c>
      <c r="G143" s="72">
        <v>1949</v>
      </c>
      <c r="H143" s="72">
        <v>1949</v>
      </c>
      <c r="I143" s="79">
        <v>1949.2</v>
      </c>
      <c r="J143" s="79">
        <v>1949.2</v>
      </c>
      <c r="K143" s="79">
        <v>1949.2</v>
      </c>
      <c r="L143" s="3">
        <f t="shared" si="2"/>
        <v>9745.6</v>
      </c>
    </row>
    <row r="144" spans="2:12" ht="24" customHeight="1">
      <c r="B144" s="168"/>
      <c r="C144" s="139"/>
      <c r="D144" s="140"/>
      <c r="E144" s="71" t="s">
        <v>91</v>
      </c>
      <c r="F144" s="71" t="s">
        <v>97</v>
      </c>
      <c r="G144" s="72">
        <v>677</v>
      </c>
      <c r="H144" s="72">
        <v>677</v>
      </c>
      <c r="I144" s="79">
        <v>677</v>
      </c>
      <c r="J144" s="79">
        <v>677</v>
      </c>
      <c r="K144" s="79">
        <v>677</v>
      </c>
      <c r="L144" s="3">
        <f t="shared" si="2"/>
        <v>3385</v>
      </c>
    </row>
    <row r="145" spans="2:12" ht="24" customHeight="1">
      <c r="B145" s="168"/>
      <c r="C145" s="139"/>
      <c r="D145" s="140"/>
      <c r="E145" s="71" t="s">
        <v>92</v>
      </c>
      <c r="F145" s="71" t="s">
        <v>63</v>
      </c>
      <c r="G145" s="72">
        <v>4673</v>
      </c>
      <c r="H145" s="72">
        <v>4673</v>
      </c>
      <c r="I145" s="79">
        <v>4673</v>
      </c>
      <c r="J145" s="79">
        <v>4673</v>
      </c>
      <c r="K145" s="79">
        <v>4673</v>
      </c>
      <c r="L145" s="3">
        <f t="shared" si="2"/>
        <v>23365</v>
      </c>
    </row>
    <row r="146" spans="2:12" ht="24" customHeight="1">
      <c r="B146" s="168"/>
      <c r="C146" s="139"/>
      <c r="D146" s="140"/>
      <c r="E146" s="71" t="s">
        <v>93</v>
      </c>
      <c r="F146" s="71" t="s">
        <v>63</v>
      </c>
      <c r="G146" s="72">
        <v>18304</v>
      </c>
      <c r="H146" s="72">
        <v>18304</v>
      </c>
      <c r="I146" s="79">
        <v>18304</v>
      </c>
      <c r="J146" s="79">
        <v>18304</v>
      </c>
      <c r="K146" s="79">
        <v>18304</v>
      </c>
      <c r="L146" s="75">
        <f>K146</f>
        <v>18304</v>
      </c>
    </row>
    <row r="147" spans="2:12" ht="24" customHeight="1">
      <c r="B147" s="168"/>
      <c r="C147" s="139"/>
      <c r="D147" s="140"/>
      <c r="E147" s="71" t="s">
        <v>94</v>
      </c>
      <c r="F147" s="71" t="s">
        <v>63</v>
      </c>
      <c r="G147" s="72">
        <v>2415</v>
      </c>
      <c r="H147" s="72">
        <v>2415</v>
      </c>
      <c r="I147" s="79">
        <v>2415</v>
      </c>
      <c r="J147" s="79">
        <v>2415</v>
      </c>
      <c r="K147" s="79">
        <v>2415</v>
      </c>
      <c r="L147" s="3">
        <f t="shared" si="2"/>
        <v>12075</v>
      </c>
    </row>
    <row r="148" spans="2:12" ht="24" customHeight="1">
      <c r="B148" s="168"/>
      <c r="C148" s="139"/>
      <c r="D148" s="140"/>
      <c r="E148" s="71" t="s">
        <v>95</v>
      </c>
      <c r="F148" s="71" t="s">
        <v>63</v>
      </c>
      <c r="G148" s="72">
        <v>2147</v>
      </c>
      <c r="H148" s="72">
        <v>2147</v>
      </c>
      <c r="I148" s="79">
        <v>2147</v>
      </c>
      <c r="J148" s="79">
        <v>2147</v>
      </c>
      <c r="K148" s="79">
        <v>2147</v>
      </c>
      <c r="L148" s="3">
        <f t="shared" si="2"/>
        <v>10735</v>
      </c>
    </row>
    <row r="149" spans="2:12" ht="24" customHeight="1">
      <c r="B149" s="168"/>
      <c r="C149" s="182"/>
      <c r="D149" s="180"/>
      <c r="E149" s="71" t="s">
        <v>96</v>
      </c>
      <c r="F149" s="71" t="s">
        <v>63</v>
      </c>
      <c r="G149" s="72">
        <v>0</v>
      </c>
      <c r="H149" s="72">
        <v>4039</v>
      </c>
      <c r="I149" s="79">
        <v>8078.0919462954744</v>
      </c>
      <c r="J149" s="79">
        <v>8078.0919462954744</v>
      </c>
      <c r="K149" s="79">
        <v>8078.0919462954744</v>
      </c>
      <c r="L149" s="3">
        <f t="shared" si="2"/>
        <v>28273.27583888642</v>
      </c>
    </row>
    <row r="150" spans="2:12" ht="24" customHeight="1">
      <c r="B150" s="168">
        <v>17</v>
      </c>
      <c r="C150" s="181" t="s">
        <v>17</v>
      </c>
      <c r="D150" s="166"/>
      <c r="E150" s="6" t="s">
        <v>88</v>
      </c>
      <c r="F150" s="6" t="s">
        <v>63</v>
      </c>
      <c r="G150" s="5">
        <v>816</v>
      </c>
      <c r="H150" s="5">
        <v>816</v>
      </c>
      <c r="I150" s="79">
        <v>816</v>
      </c>
      <c r="J150" s="79">
        <v>816</v>
      </c>
      <c r="K150" s="79">
        <v>816</v>
      </c>
      <c r="L150" s="3">
        <f t="shared" si="2"/>
        <v>4080</v>
      </c>
    </row>
    <row r="151" spans="2:12" ht="24" customHeight="1">
      <c r="B151" s="168"/>
      <c r="C151" s="139"/>
      <c r="D151" s="140"/>
      <c r="E151" s="71" t="s">
        <v>89</v>
      </c>
      <c r="F151" s="71" t="s">
        <v>97</v>
      </c>
      <c r="G151" s="72">
        <v>539</v>
      </c>
      <c r="H151" s="72">
        <v>539</v>
      </c>
      <c r="I151" s="79">
        <v>539</v>
      </c>
      <c r="J151" s="79">
        <v>539</v>
      </c>
      <c r="K151" s="79">
        <v>539</v>
      </c>
      <c r="L151" s="3">
        <f t="shared" si="2"/>
        <v>2695</v>
      </c>
    </row>
    <row r="152" spans="2:12" ht="24" customHeight="1">
      <c r="B152" s="168"/>
      <c r="C152" s="139"/>
      <c r="D152" s="140"/>
      <c r="E152" s="71" t="s">
        <v>90</v>
      </c>
      <c r="F152" s="71" t="s">
        <v>97</v>
      </c>
      <c r="G152" s="72">
        <v>0</v>
      </c>
      <c r="H152" s="72">
        <v>0</v>
      </c>
      <c r="I152" s="79">
        <v>0</v>
      </c>
      <c r="J152" s="79">
        <v>0</v>
      </c>
      <c r="K152" s="79">
        <v>0</v>
      </c>
      <c r="L152" s="3">
        <f t="shared" si="2"/>
        <v>0</v>
      </c>
    </row>
    <row r="153" spans="2:12" ht="24" customHeight="1">
      <c r="B153" s="168"/>
      <c r="C153" s="139"/>
      <c r="D153" s="140"/>
      <c r="E153" s="71" t="s">
        <v>91</v>
      </c>
      <c r="F153" s="71" t="s">
        <v>97</v>
      </c>
      <c r="G153" s="72">
        <v>0</v>
      </c>
      <c r="H153" s="72">
        <v>0</v>
      </c>
      <c r="I153" s="79">
        <v>0</v>
      </c>
      <c r="J153" s="79">
        <v>0</v>
      </c>
      <c r="K153" s="79">
        <v>0</v>
      </c>
      <c r="L153" s="3">
        <f t="shared" si="2"/>
        <v>0</v>
      </c>
    </row>
    <row r="154" spans="2:12" ht="24" customHeight="1">
      <c r="B154" s="168"/>
      <c r="C154" s="139"/>
      <c r="D154" s="140"/>
      <c r="E154" s="71" t="s">
        <v>92</v>
      </c>
      <c r="F154" s="71" t="s">
        <v>63</v>
      </c>
      <c r="G154" s="72">
        <v>944</v>
      </c>
      <c r="H154" s="72">
        <v>944</v>
      </c>
      <c r="I154" s="79">
        <v>944</v>
      </c>
      <c r="J154" s="79">
        <v>944</v>
      </c>
      <c r="K154" s="79">
        <v>944</v>
      </c>
      <c r="L154" s="3">
        <f t="shared" si="2"/>
        <v>4720</v>
      </c>
    </row>
    <row r="155" spans="2:12" ht="24" customHeight="1">
      <c r="B155" s="168"/>
      <c r="C155" s="139"/>
      <c r="D155" s="140"/>
      <c r="E155" s="71" t="s">
        <v>93</v>
      </c>
      <c r="F155" s="71" t="s">
        <v>63</v>
      </c>
      <c r="G155" s="72">
        <v>3697</v>
      </c>
      <c r="H155" s="72">
        <v>3697</v>
      </c>
      <c r="I155" s="79">
        <v>3697</v>
      </c>
      <c r="J155" s="79">
        <v>3697</v>
      </c>
      <c r="K155" s="79">
        <v>3697</v>
      </c>
      <c r="L155" s="75">
        <f>K155</f>
        <v>3697</v>
      </c>
    </row>
    <row r="156" spans="2:12" ht="24" customHeight="1">
      <c r="B156" s="168"/>
      <c r="C156" s="139"/>
      <c r="D156" s="140"/>
      <c r="E156" s="71" t="s">
        <v>94</v>
      </c>
      <c r="F156" s="71" t="s">
        <v>63</v>
      </c>
      <c r="G156" s="72">
        <v>488</v>
      </c>
      <c r="H156" s="72">
        <v>488</v>
      </c>
      <c r="I156" s="79">
        <v>488</v>
      </c>
      <c r="J156" s="79">
        <v>488</v>
      </c>
      <c r="K156" s="79">
        <v>488</v>
      </c>
      <c r="L156" s="3">
        <f t="shared" si="2"/>
        <v>2440</v>
      </c>
    </row>
    <row r="157" spans="2:12" ht="24" customHeight="1">
      <c r="B157" s="168"/>
      <c r="C157" s="139"/>
      <c r="D157" s="140"/>
      <c r="E157" s="71" t="s">
        <v>95</v>
      </c>
      <c r="F157" s="71" t="s">
        <v>63</v>
      </c>
      <c r="G157" s="72">
        <v>434</v>
      </c>
      <c r="H157" s="72">
        <v>434</v>
      </c>
      <c r="I157" s="79">
        <v>433.81193790755322</v>
      </c>
      <c r="J157" s="79">
        <v>433.81193790755322</v>
      </c>
      <c r="K157" s="79">
        <v>433.81193790755322</v>
      </c>
      <c r="L157" s="3">
        <f t="shared" si="2"/>
        <v>2169.43581372266</v>
      </c>
    </row>
    <row r="158" spans="2:12" ht="24" customHeight="1">
      <c r="B158" s="168"/>
      <c r="C158" s="182"/>
      <c r="D158" s="180"/>
      <c r="E158" s="71" t="s">
        <v>96</v>
      </c>
      <c r="F158" s="71" t="s">
        <v>63</v>
      </c>
      <c r="G158" s="72">
        <v>0</v>
      </c>
      <c r="H158" s="72">
        <v>816</v>
      </c>
      <c r="I158" s="79">
        <v>1631.8501580072466</v>
      </c>
      <c r="J158" s="79">
        <v>1631.8501580072466</v>
      </c>
      <c r="K158" s="79">
        <v>1631.8501580072466</v>
      </c>
      <c r="L158" s="3">
        <f t="shared" si="2"/>
        <v>5711.5504740217402</v>
      </c>
    </row>
    <row r="159" spans="2:12" ht="24" customHeight="1">
      <c r="B159" s="168">
        <v>18</v>
      </c>
      <c r="C159" s="181" t="s">
        <v>18</v>
      </c>
      <c r="D159" s="166"/>
      <c r="E159" s="6" t="s">
        <v>88</v>
      </c>
      <c r="F159" s="6" t="s">
        <v>63</v>
      </c>
      <c r="G159" s="5">
        <v>394</v>
      </c>
      <c r="H159" s="5">
        <v>394</v>
      </c>
      <c r="I159" s="79">
        <v>394</v>
      </c>
      <c r="J159" s="79">
        <v>394</v>
      </c>
      <c r="K159" s="79">
        <v>394</v>
      </c>
      <c r="L159" s="3">
        <f t="shared" si="2"/>
        <v>1970</v>
      </c>
    </row>
    <row r="160" spans="2:12" ht="24" customHeight="1">
      <c r="B160" s="168"/>
      <c r="C160" s="139"/>
      <c r="D160" s="140"/>
      <c r="E160" s="71" t="s">
        <v>89</v>
      </c>
      <c r="F160" s="71" t="s">
        <v>97</v>
      </c>
      <c r="G160" s="72">
        <v>261</v>
      </c>
      <c r="H160" s="72">
        <v>261</v>
      </c>
      <c r="I160" s="79">
        <v>261</v>
      </c>
      <c r="J160" s="79">
        <v>261</v>
      </c>
      <c r="K160" s="79">
        <v>261</v>
      </c>
      <c r="L160" s="3">
        <f t="shared" si="2"/>
        <v>1305</v>
      </c>
    </row>
    <row r="161" spans="2:12" ht="24" customHeight="1">
      <c r="B161" s="168"/>
      <c r="C161" s="139"/>
      <c r="D161" s="140"/>
      <c r="E161" s="71" t="s">
        <v>90</v>
      </c>
      <c r="F161" s="71" t="s">
        <v>97</v>
      </c>
      <c r="G161" s="72">
        <v>0</v>
      </c>
      <c r="H161" s="72">
        <v>0</v>
      </c>
      <c r="I161" s="79">
        <v>0</v>
      </c>
      <c r="J161" s="79">
        <v>0</v>
      </c>
      <c r="K161" s="79">
        <v>0</v>
      </c>
      <c r="L161" s="3">
        <f t="shared" si="2"/>
        <v>0</v>
      </c>
    </row>
    <row r="162" spans="2:12" ht="24" customHeight="1">
      <c r="B162" s="168"/>
      <c r="C162" s="139"/>
      <c r="D162" s="140"/>
      <c r="E162" s="71" t="s">
        <v>91</v>
      </c>
      <c r="F162" s="71" t="s">
        <v>97</v>
      </c>
      <c r="G162" s="72">
        <v>0</v>
      </c>
      <c r="H162" s="72">
        <v>0</v>
      </c>
      <c r="I162" s="79">
        <v>0</v>
      </c>
      <c r="J162" s="79">
        <v>0</v>
      </c>
      <c r="K162" s="79">
        <v>0</v>
      </c>
      <c r="L162" s="3">
        <f t="shared" si="2"/>
        <v>0</v>
      </c>
    </row>
    <row r="163" spans="2:12" ht="24" customHeight="1">
      <c r="B163" s="168"/>
      <c r="C163" s="139"/>
      <c r="D163" s="140"/>
      <c r="E163" s="71" t="s">
        <v>92</v>
      </c>
      <c r="F163" s="71" t="s">
        <v>63</v>
      </c>
      <c r="G163" s="72">
        <v>456</v>
      </c>
      <c r="H163" s="72">
        <v>456</v>
      </c>
      <c r="I163" s="79">
        <v>456</v>
      </c>
      <c r="J163" s="79">
        <v>456</v>
      </c>
      <c r="K163" s="79">
        <v>456</v>
      </c>
      <c r="L163" s="3">
        <f t="shared" si="2"/>
        <v>2280</v>
      </c>
    </row>
    <row r="164" spans="2:12" ht="24" customHeight="1">
      <c r="B164" s="168"/>
      <c r="C164" s="139"/>
      <c r="D164" s="140"/>
      <c r="E164" s="71" t="s">
        <v>93</v>
      </c>
      <c r="F164" s="71" t="s">
        <v>63</v>
      </c>
      <c r="G164" s="72">
        <v>1788</v>
      </c>
      <c r="H164" s="72">
        <v>1788</v>
      </c>
      <c r="I164" s="79">
        <v>1788</v>
      </c>
      <c r="J164" s="79">
        <v>1788</v>
      </c>
      <c r="K164" s="79">
        <v>1788</v>
      </c>
      <c r="L164" s="75">
        <f>K164</f>
        <v>1788</v>
      </c>
    </row>
    <row r="165" spans="2:12" ht="24" customHeight="1">
      <c r="B165" s="168"/>
      <c r="C165" s="139"/>
      <c r="D165" s="140"/>
      <c r="E165" s="71" t="s">
        <v>94</v>
      </c>
      <c r="F165" s="71" t="s">
        <v>63</v>
      </c>
      <c r="G165" s="72">
        <v>236</v>
      </c>
      <c r="H165" s="72">
        <v>236</v>
      </c>
      <c r="I165" s="79">
        <v>236</v>
      </c>
      <c r="J165" s="79">
        <v>236</v>
      </c>
      <c r="K165" s="79">
        <v>236</v>
      </c>
      <c r="L165" s="3">
        <f t="shared" si="2"/>
        <v>1180</v>
      </c>
    </row>
    <row r="166" spans="2:12" ht="24" customHeight="1">
      <c r="B166" s="168"/>
      <c r="C166" s="139"/>
      <c r="D166" s="140"/>
      <c r="E166" s="71" t="s">
        <v>95</v>
      </c>
      <c r="F166" s="71" t="s">
        <v>63</v>
      </c>
      <c r="G166" s="72">
        <v>210</v>
      </c>
      <c r="H166" s="72">
        <v>210</v>
      </c>
      <c r="I166" s="79">
        <v>210</v>
      </c>
      <c r="J166" s="79">
        <v>210</v>
      </c>
      <c r="K166" s="79">
        <v>210</v>
      </c>
      <c r="L166" s="3">
        <f t="shared" si="2"/>
        <v>1050</v>
      </c>
    </row>
    <row r="167" spans="2:12" ht="24" customHeight="1">
      <c r="B167" s="168"/>
      <c r="C167" s="182"/>
      <c r="D167" s="180"/>
      <c r="E167" s="71" t="s">
        <v>96</v>
      </c>
      <c r="F167" s="71" t="s">
        <v>63</v>
      </c>
      <c r="G167" s="72">
        <v>0</v>
      </c>
      <c r="H167" s="72">
        <v>394</v>
      </c>
      <c r="I167" s="79">
        <v>788</v>
      </c>
      <c r="J167" s="79">
        <v>788</v>
      </c>
      <c r="K167" s="79">
        <v>788</v>
      </c>
      <c r="L167" s="3">
        <f t="shared" si="2"/>
        <v>2758</v>
      </c>
    </row>
    <row r="168" spans="2:12" ht="24" customHeight="1">
      <c r="B168" s="168">
        <v>19</v>
      </c>
      <c r="C168" s="181" t="s">
        <v>19</v>
      </c>
      <c r="D168" s="166"/>
      <c r="E168" s="6" t="s">
        <v>88</v>
      </c>
      <c r="F168" s="6" t="s">
        <v>63</v>
      </c>
      <c r="G168" s="5">
        <v>820</v>
      </c>
      <c r="H168" s="5">
        <v>820</v>
      </c>
      <c r="I168" s="79">
        <v>820</v>
      </c>
      <c r="J168" s="79">
        <v>820</v>
      </c>
      <c r="K168" s="79">
        <v>820</v>
      </c>
      <c r="L168" s="3">
        <f t="shared" si="2"/>
        <v>4100</v>
      </c>
    </row>
    <row r="169" spans="2:12" ht="24" customHeight="1">
      <c r="B169" s="168"/>
      <c r="C169" s="139"/>
      <c r="D169" s="140"/>
      <c r="E169" s="71" t="s">
        <v>89</v>
      </c>
      <c r="F169" s="71" t="s">
        <v>97</v>
      </c>
      <c r="G169" s="72">
        <v>542</v>
      </c>
      <c r="H169" s="72">
        <v>542</v>
      </c>
      <c r="I169" s="79">
        <v>542</v>
      </c>
      <c r="J169" s="79">
        <v>542</v>
      </c>
      <c r="K169" s="79">
        <v>542</v>
      </c>
      <c r="L169" s="3">
        <f t="shared" si="2"/>
        <v>2710</v>
      </c>
    </row>
    <row r="170" spans="2:12" ht="24" customHeight="1">
      <c r="B170" s="168"/>
      <c r="C170" s="139"/>
      <c r="D170" s="140"/>
      <c r="E170" s="71" t="s">
        <v>90</v>
      </c>
      <c r="F170" s="71" t="s">
        <v>97</v>
      </c>
      <c r="G170" s="72">
        <v>437</v>
      </c>
      <c r="H170" s="72">
        <v>437</v>
      </c>
      <c r="I170" s="79">
        <v>437.4</v>
      </c>
      <c r="J170" s="79">
        <v>437.4</v>
      </c>
      <c r="K170" s="79">
        <v>437.4</v>
      </c>
      <c r="L170" s="3">
        <f t="shared" si="2"/>
        <v>2186.2000000000003</v>
      </c>
    </row>
    <row r="171" spans="2:12" ht="24" customHeight="1">
      <c r="B171" s="168"/>
      <c r="C171" s="139"/>
      <c r="D171" s="140"/>
      <c r="E171" s="71" t="s">
        <v>91</v>
      </c>
      <c r="F171" s="71" t="s">
        <v>97</v>
      </c>
      <c r="G171" s="72">
        <v>0</v>
      </c>
      <c r="H171" s="72">
        <v>0</v>
      </c>
      <c r="I171" s="79">
        <v>0</v>
      </c>
      <c r="J171" s="79">
        <v>0</v>
      </c>
      <c r="K171" s="79">
        <v>0</v>
      </c>
      <c r="L171" s="3">
        <f t="shared" si="2"/>
        <v>0</v>
      </c>
    </row>
    <row r="172" spans="2:12" ht="24" customHeight="1">
      <c r="B172" s="168"/>
      <c r="C172" s="139"/>
      <c r="D172" s="140"/>
      <c r="E172" s="71" t="s">
        <v>92</v>
      </c>
      <c r="F172" s="71" t="s">
        <v>63</v>
      </c>
      <c r="G172" s="72">
        <v>949</v>
      </c>
      <c r="H172" s="72">
        <v>949</v>
      </c>
      <c r="I172" s="79">
        <v>949</v>
      </c>
      <c r="J172" s="79">
        <v>949</v>
      </c>
      <c r="K172" s="79">
        <v>949</v>
      </c>
      <c r="L172" s="3">
        <f t="shared" si="2"/>
        <v>4745</v>
      </c>
    </row>
    <row r="173" spans="2:12" ht="24" customHeight="1">
      <c r="B173" s="168"/>
      <c r="C173" s="139"/>
      <c r="D173" s="140"/>
      <c r="E173" s="71" t="s">
        <v>93</v>
      </c>
      <c r="F173" s="71" t="s">
        <v>63</v>
      </c>
      <c r="G173" s="72">
        <v>3716</v>
      </c>
      <c r="H173" s="72">
        <v>3716</v>
      </c>
      <c r="I173" s="79">
        <v>3716</v>
      </c>
      <c r="J173" s="79">
        <v>3716</v>
      </c>
      <c r="K173" s="79">
        <v>3716</v>
      </c>
      <c r="L173" s="75">
        <f>K173</f>
        <v>3716</v>
      </c>
    </row>
    <row r="174" spans="2:12" ht="24" customHeight="1">
      <c r="B174" s="168"/>
      <c r="C174" s="139"/>
      <c r="D174" s="140"/>
      <c r="E174" s="71" t="s">
        <v>94</v>
      </c>
      <c r="F174" s="71" t="s">
        <v>63</v>
      </c>
      <c r="G174" s="72">
        <v>490</v>
      </c>
      <c r="H174" s="72">
        <v>490</v>
      </c>
      <c r="I174" s="79">
        <v>490</v>
      </c>
      <c r="J174" s="79">
        <v>490</v>
      </c>
      <c r="K174" s="79">
        <v>490</v>
      </c>
      <c r="L174" s="3">
        <f t="shared" si="2"/>
        <v>2450</v>
      </c>
    </row>
    <row r="175" spans="2:12" ht="24" customHeight="1">
      <c r="B175" s="168"/>
      <c r="C175" s="139"/>
      <c r="D175" s="140"/>
      <c r="E175" s="71" t="s">
        <v>95</v>
      </c>
      <c r="F175" s="71" t="s">
        <v>63</v>
      </c>
      <c r="G175" s="72">
        <v>436</v>
      </c>
      <c r="H175" s="72">
        <v>436</v>
      </c>
      <c r="I175" s="79">
        <v>436</v>
      </c>
      <c r="J175" s="79">
        <v>436</v>
      </c>
      <c r="K175" s="79">
        <v>436</v>
      </c>
      <c r="L175" s="3">
        <f t="shared" si="2"/>
        <v>2180</v>
      </c>
    </row>
    <row r="176" spans="2:12" ht="24" customHeight="1">
      <c r="B176" s="168"/>
      <c r="C176" s="182"/>
      <c r="D176" s="180"/>
      <c r="E176" s="71" t="s">
        <v>96</v>
      </c>
      <c r="F176" s="71" t="s">
        <v>63</v>
      </c>
      <c r="G176" s="72">
        <v>0</v>
      </c>
      <c r="H176" s="72">
        <v>820</v>
      </c>
      <c r="I176" s="79">
        <v>1639.9350689014034</v>
      </c>
      <c r="J176" s="79">
        <v>1639.9350689014034</v>
      </c>
      <c r="K176" s="79">
        <v>1639.9350689014034</v>
      </c>
      <c r="L176" s="3">
        <f t="shared" si="2"/>
        <v>5739.8052067042108</v>
      </c>
    </row>
    <row r="177" spans="2:12" ht="24" customHeight="1">
      <c r="B177" s="168">
        <v>20</v>
      </c>
      <c r="C177" s="181" t="s">
        <v>20</v>
      </c>
      <c r="D177" s="166"/>
      <c r="E177" s="6" t="s">
        <v>88</v>
      </c>
      <c r="F177" s="6" t="s">
        <v>63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3">
        <f t="shared" si="2"/>
        <v>0</v>
      </c>
    </row>
    <row r="178" spans="2:12" ht="24" customHeight="1">
      <c r="B178" s="168"/>
      <c r="C178" s="139"/>
      <c r="D178" s="140"/>
      <c r="E178" s="71" t="s">
        <v>89</v>
      </c>
      <c r="F178" s="71" t="s">
        <v>97</v>
      </c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3">
        <f t="shared" si="2"/>
        <v>0</v>
      </c>
    </row>
    <row r="179" spans="2:12" ht="24" customHeight="1">
      <c r="B179" s="168"/>
      <c r="C179" s="139"/>
      <c r="D179" s="140"/>
      <c r="E179" s="71" t="s">
        <v>90</v>
      </c>
      <c r="F179" s="71" t="s">
        <v>97</v>
      </c>
      <c r="G179" s="72">
        <v>0</v>
      </c>
      <c r="H179" s="72">
        <v>0</v>
      </c>
      <c r="I179" s="72">
        <v>0</v>
      </c>
      <c r="J179" s="72">
        <v>0</v>
      </c>
      <c r="K179" s="72">
        <v>0</v>
      </c>
      <c r="L179" s="3">
        <f t="shared" si="2"/>
        <v>0</v>
      </c>
    </row>
    <row r="180" spans="2:12" ht="24" customHeight="1">
      <c r="B180" s="168"/>
      <c r="C180" s="139"/>
      <c r="D180" s="140"/>
      <c r="E180" s="71" t="s">
        <v>91</v>
      </c>
      <c r="F180" s="71" t="s">
        <v>97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3">
        <f t="shared" si="2"/>
        <v>0</v>
      </c>
    </row>
    <row r="181" spans="2:12" ht="24" customHeight="1">
      <c r="B181" s="168"/>
      <c r="C181" s="139"/>
      <c r="D181" s="140"/>
      <c r="E181" s="71" t="s">
        <v>92</v>
      </c>
      <c r="F181" s="71" t="s">
        <v>63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3">
        <f t="shared" si="2"/>
        <v>0</v>
      </c>
    </row>
    <row r="182" spans="2:12" ht="24" customHeight="1">
      <c r="B182" s="168"/>
      <c r="C182" s="139"/>
      <c r="D182" s="140"/>
      <c r="E182" s="71" t="s">
        <v>93</v>
      </c>
      <c r="F182" s="71" t="s">
        <v>63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3">
        <f t="shared" si="2"/>
        <v>0</v>
      </c>
    </row>
    <row r="183" spans="2:12" ht="24" customHeight="1">
      <c r="B183" s="168"/>
      <c r="C183" s="139"/>
      <c r="D183" s="140"/>
      <c r="E183" s="71" t="s">
        <v>94</v>
      </c>
      <c r="F183" s="71" t="s">
        <v>63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3">
        <f t="shared" si="2"/>
        <v>0</v>
      </c>
    </row>
    <row r="184" spans="2:12" ht="24" customHeight="1">
      <c r="B184" s="168"/>
      <c r="C184" s="139"/>
      <c r="D184" s="140"/>
      <c r="E184" s="71" t="s">
        <v>95</v>
      </c>
      <c r="F184" s="71" t="s">
        <v>63</v>
      </c>
      <c r="G184" s="72">
        <v>0</v>
      </c>
      <c r="H184" s="72">
        <v>0</v>
      </c>
      <c r="I184" s="72">
        <v>0</v>
      </c>
      <c r="J184" s="72">
        <v>0</v>
      </c>
      <c r="K184" s="72">
        <v>0</v>
      </c>
      <c r="L184" s="3">
        <f t="shared" si="2"/>
        <v>0</v>
      </c>
    </row>
    <row r="185" spans="2:12" ht="24" customHeight="1">
      <c r="B185" s="168"/>
      <c r="C185" s="182"/>
      <c r="D185" s="180"/>
      <c r="E185" s="71" t="s">
        <v>96</v>
      </c>
      <c r="F185" s="71" t="s">
        <v>63</v>
      </c>
      <c r="G185" s="72">
        <v>0</v>
      </c>
      <c r="H185" s="72">
        <v>0</v>
      </c>
      <c r="I185" s="72">
        <v>0</v>
      </c>
      <c r="J185" s="72">
        <v>0</v>
      </c>
      <c r="K185" s="72">
        <v>0</v>
      </c>
      <c r="L185" s="3">
        <f t="shared" si="2"/>
        <v>0</v>
      </c>
    </row>
    <row r="186" spans="2:12" ht="22.5" customHeight="1">
      <c r="B186" s="168">
        <v>21</v>
      </c>
      <c r="C186" s="166" t="s">
        <v>21</v>
      </c>
      <c r="D186" s="154" t="s">
        <v>32</v>
      </c>
      <c r="E186" s="6" t="s">
        <v>88</v>
      </c>
      <c r="F186" s="6" t="s">
        <v>63</v>
      </c>
      <c r="G186" s="5">
        <v>3872</v>
      </c>
      <c r="H186" s="5">
        <v>3872</v>
      </c>
      <c r="I186" s="79">
        <v>3872</v>
      </c>
      <c r="J186" s="79">
        <v>3872</v>
      </c>
      <c r="K186" s="79">
        <v>3872</v>
      </c>
      <c r="L186" s="3">
        <f t="shared" si="2"/>
        <v>19360</v>
      </c>
    </row>
    <row r="187" spans="2:12" ht="22.5" customHeight="1">
      <c r="B187" s="168"/>
      <c r="C187" s="140"/>
      <c r="D187" s="153"/>
      <c r="E187" s="71" t="s">
        <v>89</v>
      </c>
      <c r="F187" s="71" t="s">
        <v>97</v>
      </c>
      <c r="G187" s="72">
        <v>2560</v>
      </c>
      <c r="H187" s="72">
        <v>2560</v>
      </c>
      <c r="I187" s="79">
        <v>2560</v>
      </c>
      <c r="J187" s="79">
        <v>2560</v>
      </c>
      <c r="K187" s="79">
        <v>2560</v>
      </c>
      <c r="L187" s="3">
        <f t="shared" si="2"/>
        <v>12800</v>
      </c>
    </row>
    <row r="188" spans="2:12" ht="22.5" customHeight="1">
      <c r="B188" s="168"/>
      <c r="C188" s="140"/>
      <c r="D188" s="153"/>
      <c r="E188" s="71" t="s">
        <v>90</v>
      </c>
      <c r="F188" s="71" t="s">
        <v>97</v>
      </c>
      <c r="G188" s="72">
        <v>3324</v>
      </c>
      <c r="H188" s="72">
        <v>3324</v>
      </c>
      <c r="I188" s="79">
        <v>3324</v>
      </c>
      <c r="J188" s="79">
        <v>3324</v>
      </c>
      <c r="K188" s="79">
        <v>3324</v>
      </c>
      <c r="L188" s="3">
        <f t="shared" si="2"/>
        <v>16620</v>
      </c>
    </row>
    <row r="189" spans="2:12" ht="22.5" customHeight="1">
      <c r="B189" s="168"/>
      <c r="C189" s="140"/>
      <c r="D189" s="153"/>
      <c r="E189" s="71" t="s">
        <v>91</v>
      </c>
      <c r="F189" s="71" t="s">
        <v>97</v>
      </c>
      <c r="G189" s="72">
        <v>1354</v>
      </c>
      <c r="H189" s="72">
        <v>1354</v>
      </c>
      <c r="I189" s="79">
        <v>1354</v>
      </c>
      <c r="J189" s="79">
        <v>1354</v>
      </c>
      <c r="K189" s="79">
        <v>1354</v>
      </c>
      <c r="L189" s="3">
        <f t="shared" si="2"/>
        <v>6770</v>
      </c>
    </row>
    <row r="190" spans="2:12" ht="22.5" customHeight="1">
      <c r="B190" s="168"/>
      <c r="C190" s="140"/>
      <c r="D190" s="153"/>
      <c r="E190" s="71" t="s">
        <v>92</v>
      </c>
      <c r="F190" s="71" t="s">
        <v>63</v>
      </c>
      <c r="G190" s="72">
        <v>4480</v>
      </c>
      <c r="H190" s="72">
        <v>4480</v>
      </c>
      <c r="I190" s="79">
        <v>4480</v>
      </c>
      <c r="J190" s="79">
        <v>4480</v>
      </c>
      <c r="K190" s="79">
        <v>4480</v>
      </c>
      <c r="L190" s="3">
        <f t="shared" si="2"/>
        <v>22400</v>
      </c>
    </row>
    <row r="191" spans="2:12" ht="22.5" customHeight="1">
      <c r="B191" s="168"/>
      <c r="C191" s="140"/>
      <c r="D191" s="153"/>
      <c r="E191" s="71" t="s">
        <v>93</v>
      </c>
      <c r="F191" s="71" t="s">
        <v>63</v>
      </c>
      <c r="G191" s="72">
        <v>17545</v>
      </c>
      <c r="H191" s="72">
        <v>17545</v>
      </c>
      <c r="I191" s="79">
        <v>17545</v>
      </c>
      <c r="J191" s="79">
        <v>17545</v>
      </c>
      <c r="K191" s="79">
        <v>17545</v>
      </c>
      <c r="L191" s="75">
        <f>K191</f>
        <v>17545</v>
      </c>
    </row>
    <row r="192" spans="2:12" ht="22.5" customHeight="1">
      <c r="B192" s="168"/>
      <c r="C192" s="140"/>
      <c r="D192" s="153"/>
      <c r="E192" s="71" t="s">
        <v>94</v>
      </c>
      <c r="F192" s="71" t="s">
        <v>63</v>
      </c>
      <c r="G192" s="72">
        <v>2315</v>
      </c>
      <c r="H192" s="72">
        <v>2315</v>
      </c>
      <c r="I192" s="79">
        <v>2315</v>
      </c>
      <c r="J192" s="79">
        <v>2315</v>
      </c>
      <c r="K192" s="79">
        <v>2315</v>
      </c>
      <c r="L192" s="3">
        <f t="shared" si="2"/>
        <v>11575</v>
      </c>
    </row>
    <row r="193" spans="2:12" ht="22.5" customHeight="1">
      <c r="B193" s="168"/>
      <c r="C193" s="140"/>
      <c r="D193" s="153"/>
      <c r="E193" s="71" t="s">
        <v>95</v>
      </c>
      <c r="F193" s="71" t="s">
        <v>63</v>
      </c>
      <c r="G193" s="72">
        <v>2059</v>
      </c>
      <c r="H193" s="72">
        <v>2059</v>
      </c>
      <c r="I193" s="79">
        <v>2058.5392406491183</v>
      </c>
      <c r="J193" s="79">
        <v>2058.5392406491183</v>
      </c>
      <c r="K193" s="79">
        <v>2058.5392406491183</v>
      </c>
      <c r="L193" s="3">
        <f t="shared" si="2"/>
        <v>10293.617721947354</v>
      </c>
    </row>
    <row r="194" spans="2:12" ht="22.5" customHeight="1">
      <c r="B194" s="168"/>
      <c r="C194" s="140"/>
      <c r="D194" s="183"/>
      <c r="E194" s="71" t="s">
        <v>96</v>
      </c>
      <c r="F194" s="71" t="s">
        <v>63</v>
      </c>
      <c r="G194" s="72">
        <v>0</v>
      </c>
      <c r="H194" s="72">
        <v>3872</v>
      </c>
      <c r="I194" s="79">
        <v>7743.5111659680606</v>
      </c>
      <c r="J194" s="79">
        <v>7743.5111659680606</v>
      </c>
      <c r="K194" s="79">
        <v>7743.5111659680606</v>
      </c>
      <c r="L194" s="3">
        <f t="shared" si="2"/>
        <v>27102.53349790418</v>
      </c>
    </row>
    <row r="195" spans="2:12" ht="22.5" customHeight="1">
      <c r="B195" s="168">
        <v>22</v>
      </c>
      <c r="C195" s="140"/>
      <c r="D195" s="154" t="s">
        <v>33</v>
      </c>
      <c r="E195" s="6" t="s">
        <v>88</v>
      </c>
      <c r="F195" s="6" t="s">
        <v>63</v>
      </c>
      <c r="G195" s="5">
        <v>1191</v>
      </c>
      <c r="H195" s="5">
        <v>1191</v>
      </c>
      <c r="I195" s="79">
        <v>1191</v>
      </c>
      <c r="J195" s="79">
        <v>1191</v>
      </c>
      <c r="K195" s="79">
        <v>1191</v>
      </c>
      <c r="L195" s="3">
        <f t="shared" si="2"/>
        <v>5955</v>
      </c>
    </row>
    <row r="196" spans="2:12" ht="24" customHeight="1">
      <c r="B196" s="168"/>
      <c r="C196" s="140"/>
      <c r="D196" s="153"/>
      <c r="E196" s="71" t="s">
        <v>89</v>
      </c>
      <c r="F196" s="71" t="s">
        <v>97</v>
      </c>
      <c r="G196" s="72">
        <v>787</v>
      </c>
      <c r="H196" s="72">
        <v>787</v>
      </c>
      <c r="I196" s="79">
        <v>787</v>
      </c>
      <c r="J196" s="79">
        <v>787</v>
      </c>
      <c r="K196" s="79">
        <v>787</v>
      </c>
      <c r="L196" s="3">
        <f t="shared" si="2"/>
        <v>3935</v>
      </c>
    </row>
    <row r="197" spans="2:12" ht="24" customHeight="1">
      <c r="B197" s="168"/>
      <c r="C197" s="140"/>
      <c r="D197" s="153"/>
      <c r="E197" s="71" t="s">
        <v>90</v>
      </c>
      <c r="F197" s="71" t="s">
        <v>97</v>
      </c>
      <c r="G197" s="72">
        <v>612</v>
      </c>
      <c r="H197" s="72">
        <v>612</v>
      </c>
      <c r="I197" s="79">
        <v>612.4</v>
      </c>
      <c r="J197" s="79">
        <v>612.4</v>
      </c>
      <c r="K197" s="79">
        <v>612.4</v>
      </c>
      <c r="L197" s="3">
        <f t="shared" si="2"/>
        <v>3061.2000000000003</v>
      </c>
    </row>
    <row r="198" spans="2:12" ht="24" customHeight="1">
      <c r="B198" s="168"/>
      <c r="C198" s="140"/>
      <c r="D198" s="153"/>
      <c r="E198" s="71" t="s">
        <v>91</v>
      </c>
      <c r="F198" s="71" t="s">
        <v>97</v>
      </c>
      <c r="G198" s="72">
        <v>271</v>
      </c>
      <c r="H198" s="72">
        <v>271</v>
      </c>
      <c r="I198" s="79">
        <v>271</v>
      </c>
      <c r="J198" s="79">
        <v>271</v>
      </c>
      <c r="K198" s="79">
        <v>271</v>
      </c>
      <c r="L198" s="3">
        <f t="shared" si="2"/>
        <v>1355</v>
      </c>
    </row>
    <row r="199" spans="2:12" ht="24" customHeight="1">
      <c r="B199" s="168"/>
      <c r="C199" s="140"/>
      <c r="D199" s="153"/>
      <c r="E199" s="71" t="s">
        <v>92</v>
      </c>
      <c r="F199" s="71" t="s">
        <v>63</v>
      </c>
      <c r="G199" s="72">
        <v>1377</v>
      </c>
      <c r="H199" s="72">
        <v>1377</v>
      </c>
      <c r="I199" s="79">
        <v>1377</v>
      </c>
      <c r="J199" s="79">
        <v>1377</v>
      </c>
      <c r="K199" s="79">
        <v>1377</v>
      </c>
      <c r="L199" s="3">
        <f t="shared" si="2"/>
        <v>6885</v>
      </c>
    </row>
    <row r="200" spans="2:12" ht="24" customHeight="1">
      <c r="B200" s="168"/>
      <c r="C200" s="140"/>
      <c r="D200" s="153"/>
      <c r="E200" s="71" t="s">
        <v>93</v>
      </c>
      <c r="F200" s="71" t="s">
        <v>63</v>
      </c>
      <c r="G200" s="72">
        <v>5395</v>
      </c>
      <c r="H200" s="72">
        <v>5395</v>
      </c>
      <c r="I200" s="79">
        <v>5395</v>
      </c>
      <c r="J200" s="79">
        <v>5395</v>
      </c>
      <c r="K200" s="79">
        <v>5395</v>
      </c>
      <c r="L200" s="75">
        <f>K200</f>
        <v>5395</v>
      </c>
    </row>
    <row r="201" spans="2:12" ht="24" customHeight="1">
      <c r="B201" s="168"/>
      <c r="C201" s="140"/>
      <c r="D201" s="153"/>
      <c r="E201" s="71" t="s">
        <v>94</v>
      </c>
      <c r="F201" s="71" t="s">
        <v>63</v>
      </c>
      <c r="G201" s="72">
        <v>712</v>
      </c>
      <c r="H201" s="72">
        <v>712</v>
      </c>
      <c r="I201" s="79">
        <v>712</v>
      </c>
      <c r="J201" s="79">
        <v>712</v>
      </c>
      <c r="K201" s="79">
        <v>712</v>
      </c>
      <c r="L201" s="3">
        <f t="shared" ref="L201:L263" si="3">SUM(G201:K201)</f>
        <v>3560</v>
      </c>
    </row>
    <row r="202" spans="2:12" ht="24" customHeight="1">
      <c r="B202" s="168"/>
      <c r="C202" s="140"/>
      <c r="D202" s="153"/>
      <c r="E202" s="71" t="s">
        <v>95</v>
      </c>
      <c r="F202" s="71" t="s">
        <v>63</v>
      </c>
      <c r="G202" s="72">
        <v>633</v>
      </c>
      <c r="H202" s="72">
        <v>633</v>
      </c>
      <c r="I202" s="79">
        <v>633</v>
      </c>
      <c r="J202" s="79">
        <v>633</v>
      </c>
      <c r="K202" s="79">
        <v>633</v>
      </c>
      <c r="L202" s="3">
        <f t="shared" si="3"/>
        <v>3165</v>
      </c>
    </row>
    <row r="203" spans="2:12" ht="24" customHeight="1">
      <c r="B203" s="168"/>
      <c r="C203" s="180"/>
      <c r="D203" s="183"/>
      <c r="E203" s="71" t="s">
        <v>96</v>
      </c>
      <c r="F203" s="71" t="s">
        <v>63</v>
      </c>
      <c r="G203" s="72">
        <v>0</v>
      </c>
      <c r="H203" s="72">
        <v>1191</v>
      </c>
      <c r="I203" s="79">
        <v>2381.0929517439258</v>
      </c>
      <c r="J203" s="79">
        <v>2381.0929517439258</v>
      </c>
      <c r="K203" s="79">
        <v>2381.0929517439258</v>
      </c>
      <c r="L203" s="3">
        <f t="shared" si="3"/>
        <v>8334.2788552317779</v>
      </c>
    </row>
    <row r="204" spans="2:12" ht="24" customHeight="1">
      <c r="B204" s="168">
        <v>23</v>
      </c>
      <c r="C204" s="181" t="s">
        <v>22</v>
      </c>
      <c r="D204" s="166"/>
      <c r="E204" s="6" t="s">
        <v>88</v>
      </c>
      <c r="F204" s="6" t="s">
        <v>63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3">
        <f t="shared" si="3"/>
        <v>0</v>
      </c>
    </row>
    <row r="205" spans="2:12" ht="24" customHeight="1">
      <c r="B205" s="168"/>
      <c r="C205" s="139"/>
      <c r="D205" s="140"/>
      <c r="E205" s="71" t="s">
        <v>89</v>
      </c>
      <c r="F205" s="71" t="s">
        <v>97</v>
      </c>
      <c r="G205" s="72">
        <v>0</v>
      </c>
      <c r="H205" s="72">
        <v>0</v>
      </c>
      <c r="I205" s="72">
        <v>0</v>
      </c>
      <c r="J205" s="72">
        <v>0</v>
      </c>
      <c r="K205" s="72">
        <v>0</v>
      </c>
      <c r="L205" s="3">
        <f t="shared" si="3"/>
        <v>0</v>
      </c>
    </row>
    <row r="206" spans="2:12" ht="24" customHeight="1">
      <c r="B206" s="168"/>
      <c r="C206" s="139"/>
      <c r="D206" s="140"/>
      <c r="E206" s="71" t="s">
        <v>90</v>
      </c>
      <c r="F206" s="71" t="s">
        <v>97</v>
      </c>
      <c r="G206" s="72">
        <v>0</v>
      </c>
      <c r="H206" s="72">
        <v>0</v>
      </c>
      <c r="I206" s="72">
        <v>0</v>
      </c>
      <c r="J206" s="72">
        <v>0</v>
      </c>
      <c r="K206" s="72">
        <v>0</v>
      </c>
      <c r="L206" s="3">
        <f t="shared" si="3"/>
        <v>0</v>
      </c>
    </row>
    <row r="207" spans="2:12" ht="24" customHeight="1">
      <c r="B207" s="168"/>
      <c r="C207" s="139"/>
      <c r="D207" s="140"/>
      <c r="E207" s="71" t="s">
        <v>91</v>
      </c>
      <c r="F207" s="71" t="s">
        <v>97</v>
      </c>
      <c r="G207" s="72">
        <v>0</v>
      </c>
      <c r="H207" s="72">
        <v>0</v>
      </c>
      <c r="I207" s="72">
        <v>0</v>
      </c>
      <c r="J207" s="72">
        <v>0</v>
      </c>
      <c r="K207" s="72">
        <v>0</v>
      </c>
      <c r="L207" s="3">
        <f t="shared" si="3"/>
        <v>0</v>
      </c>
    </row>
    <row r="208" spans="2:12" ht="24" customHeight="1">
      <c r="B208" s="168"/>
      <c r="C208" s="139"/>
      <c r="D208" s="140"/>
      <c r="E208" s="71" t="s">
        <v>92</v>
      </c>
      <c r="F208" s="71" t="s">
        <v>63</v>
      </c>
      <c r="G208" s="72">
        <v>0</v>
      </c>
      <c r="H208" s="72">
        <v>0</v>
      </c>
      <c r="I208" s="72">
        <v>0</v>
      </c>
      <c r="J208" s="72">
        <v>0</v>
      </c>
      <c r="K208" s="72">
        <v>0</v>
      </c>
      <c r="L208" s="3">
        <f t="shared" si="3"/>
        <v>0</v>
      </c>
    </row>
    <row r="209" spans="2:12" ht="24" customHeight="1">
      <c r="B209" s="168"/>
      <c r="C209" s="139"/>
      <c r="D209" s="140"/>
      <c r="E209" s="71" t="s">
        <v>93</v>
      </c>
      <c r="F209" s="71" t="s">
        <v>63</v>
      </c>
      <c r="G209" s="72">
        <v>0</v>
      </c>
      <c r="H209" s="72">
        <v>0</v>
      </c>
      <c r="I209" s="72">
        <v>0</v>
      </c>
      <c r="J209" s="72">
        <v>0</v>
      </c>
      <c r="K209" s="72">
        <v>0</v>
      </c>
      <c r="L209" s="3">
        <f t="shared" si="3"/>
        <v>0</v>
      </c>
    </row>
    <row r="210" spans="2:12" ht="24" customHeight="1">
      <c r="B210" s="168"/>
      <c r="C210" s="139"/>
      <c r="D210" s="140"/>
      <c r="E210" s="71" t="s">
        <v>94</v>
      </c>
      <c r="F210" s="71" t="s">
        <v>63</v>
      </c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3">
        <f t="shared" si="3"/>
        <v>0</v>
      </c>
    </row>
    <row r="211" spans="2:12" ht="24" customHeight="1">
      <c r="B211" s="168"/>
      <c r="C211" s="139"/>
      <c r="D211" s="140"/>
      <c r="E211" s="71" t="s">
        <v>95</v>
      </c>
      <c r="F211" s="71" t="s">
        <v>63</v>
      </c>
      <c r="G211" s="72">
        <v>0</v>
      </c>
      <c r="H211" s="72">
        <v>0</v>
      </c>
      <c r="I211" s="72">
        <v>0</v>
      </c>
      <c r="J211" s="72">
        <v>0</v>
      </c>
      <c r="K211" s="72">
        <v>0</v>
      </c>
      <c r="L211" s="3">
        <f t="shared" si="3"/>
        <v>0</v>
      </c>
    </row>
    <row r="212" spans="2:12" ht="24" customHeight="1">
      <c r="B212" s="168"/>
      <c r="C212" s="182"/>
      <c r="D212" s="180"/>
      <c r="E212" s="71" t="s">
        <v>96</v>
      </c>
      <c r="F212" s="71" t="s">
        <v>63</v>
      </c>
      <c r="G212" s="72">
        <v>0</v>
      </c>
      <c r="H212" s="72">
        <v>0</v>
      </c>
      <c r="I212" s="72">
        <v>0</v>
      </c>
      <c r="J212" s="72">
        <v>0</v>
      </c>
      <c r="K212" s="72">
        <v>0</v>
      </c>
      <c r="L212" s="3">
        <f t="shared" si="3"/>
        <v>0</v>
      </c>
    </row>
    <row r="213" spans="2:12" ht="24" customHeight="1">
      <c r="B213" s="168">
        <v>24</v>
      </c>
      <c r="C213" s="181" t="s">
        <v>23</v>
      </c>
      <c r="D213" s="166"/>
      <c r="E213" s="6" t="s">
        <v>88</v>
      </c>
      <c r="F213" s="6" t="s">
        <v>63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3">
        <f t="shared" si="3"/>
        <v>0</v>
      </c>
    </row>
    <row r="214" spans="2:12" ht="24" customHeight="1">
      <c r="B214" s="168"/>
      <c r="C214" s="139"/>
      <c r="D214" s="140"/>
      <c r="E214" s="71" t="s">
        <v>89</v>
      </c>
      <c r="F214" s="71" t="s">
        <v>97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3">
        <f t="shared" si="3"/>
        <v>0</v>
      </c>
    </row>
    <row r="215" spans="2:12" ht="24" customHeight="1">
      <c r="B215" s="168"/>
      <c r="C215" s="139"/>
      <c r="D215" s="140"/>
      <c r="E215" s="71" t="s">
        <v>90</v>
      </c>
      <c r="F215" s="71" t="s">
        <v>97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3">
        <f t="shared" si="3"/>
        <v>0</v>
      </c>
    </row>
    <row r="216" spans="2:12" ht="24" customHeight="1">
      <c r="B216" s="168"/>
      <c r="C216" s="139"/>
      <c r="D216" s="140"/>
      <c r="E216" s="71" t="s">
        <v>91</v>
      </c>
      <c r="F216" s="71" t="s">
        <v>97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3">
        <f t="shared" si="3"/>
        <v>0</v>
      </c>
    </row>
    <row r="217" spans="2:12" ht="24" customHeight="1">
      <c r="B217" s="168"/>
      <c r="C217" s="139"/>
      <c r="D217" s="140"/>
      <c r="E217" s="71" t="s">
        <v>92</v>
      </c>
      <c r="F217" s="71" t="s">
        <v>63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3">
        <f t="shared" si="3"/>
        <v>0</v>
      </c>
    </row>
    <row r="218" spans="2:12" ht="24" customHeight="1">
      <c r="B218" s="168"/>
      <c r="C218" s="139"/>
      <c r="D218" s="140"/>
      <c r="E218" s="71" t="s">
        <v>93</v>
      </c>
      <c r="F218" s="71" t="s">
        <v>63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3">
        <f t="shared" si="3"/>
        <v>0</v>
      </c>
    </row>
    <row r="219" spans="2:12" ht="24" customHeight="1">
      <c r="B219" s="168"/>
      <c r="C219" s="139"/>
      <c r="D219" s="140"/>
      <c r="E219" s="71" t="s">
        <v>94</v>
      </c>
      <c r="F219" s="71" t="s">
        <v>63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3">
        <f t="shared" si="3"/>
        <v>0</v>
      </c>
    </row>
    <row r="220" spans="2:12" ht="24" customHeight="1">
      <c r="B220" s="168"/>
      <c r="C220" s="139"/>
      <c r="D220" s="140"/>
      <c r="E220" s="71" t="s">
        <v>95</v>
      </c>
      <c r="F220" s="71" t="s">
        <v>63</v>
      </c>
      <c r="G220" s="72">
        <v>0</v>
      </c>
      <c r="H220" s="72">
        <v>0</v>
      </c>
      <c r="I220" s="72">
        <v>0</v>
      </c>
      <c r="J220" s="72">
        <v>0</v>
      </c>
      <c r="K220" s="72">
        <v>0</v>
      </c>
      <c r="L220" s="3">
        <f t="shared" si="3"/>
        <v>0</v>
      </c>
    </row>
    <row r="221" spans="2:12" ht="24" customHeight="1">
      <c r="B221" s="168"/>
      <c r="C221" s="182"/>
      <c r="D221" s="180"/>
      <c r="E221" s="71" t="s">
        <v>96</v>
      </c>
      <c r="F221" s="71" t="s">
        <v>63</v>
      </c>
      <c r="G221" s="72">
        <v>0</v>
      </c>
      <c r="H221" s="72">
        <v>0</v>
      </c>
      <c r="I221" s="72">
        <v>0</v>
      </c>
      <c r="J221" s="72">
        <v>0</v>
      </c>
      <c r="K221" s="72">
        <v>0</v>
      </c>
      <c r="L221" s="3">
        <f t="shared" si="3"/>
        <v>0</v>
      </c>
    </row>
    <row r="222" spans="2:12" ht="24" customHeight="1">
      <c r="B222" s="168">
        <v>25</v>
      </c>
      <c r="C222" s="181" t="s">
        <v>24</v>
      </c>
      <c r="D222" s="166"/>
      <c r="E222" s="6" t="s">
        <v>88</v>
      </c>
      <c r="F222" s="6" t="s">
        <v>63</v>
      </c>
      <c r="G222" s="5">
        <v>382</v>
      </c>
      <c r="H222" s="5">
        <v>382</v>
      </c>
      <c r="I222" s="79">
        <v>382</v>
      </c>
      <c r="J222" s="79">
        <v>382</v>
      </c>
      <c r="K222" s="79">
        <v>382</v>
      </c>
      <c r="L222" s="3">
        <f t="shared" si="3"/>
        <v>1910</v>
      </c>
    </row>
    <row r="223" spans="2:12" ht="24" customHeight="1">
      <c r="B223" s="168"/>
      <c r="C223" s="139"/>
      <c r="D223" s="140"/>
      <c r="E223" s="71" t="s">
        <v>89</v>
      </c>
      <c r="F223" s="71" t="s">
        <v>97</v>
      </c>
      <c r="G223" s="72">
        <v>253</v>
      </c>
      <c r="H223" s="72">
        <v>253</v>
      </c>
      <c r="I223" s="79">
        <v>253</v>
      </c>
      <c r="J223" s="79">
        <v>253</v>
      </c>
      <c r="K223" s="79">
        <v>253</v>
      </c>
      <c r="L223" s="3">
        <f t="shared" si="3"/>
        <v>1265</v>
      </c>
    </row>
    <row r="224" spans="2:12" ht="24" customHeight="1">
      <c r="B224" s="168"/>
      <c r="C224" s="139"/>
      <c r="D224" s="140"/>
      <c r="E224" s="71" t="s">
        <v>90</v>
      </c>
      <c r="F224" s="71" t="s">
        <v>97</v>
      </c>
      <c r="G224" s="72">
        <v>0</v>
      </c>
      <c r="H224" s="72">
        <v>0</v>
      </c>
      <c r="I224" s="79">
        <v>0</v>
      </c>
      <c r="J224" s="79">
        <v>0</v>
      </c>
      <c r="K224" s="79">
        <v>0</v>
      </c>
      <c r="L224" s="3">
        <f t="shared" si="3"/>
        <v>0</v>
      </c>
    </row>
    <row r="225" spans="2:12" ht="24" customHeight="1">
      <c r="B225" s="168"/>
      <c r="C225" s="139"/>
      <c r="D225" s="140"/>
      <c r="E225" s="71" t="s">
        <v>91</v>
      </c>
      <c r="F225" s="71" t="s">
        <v>97</v>
      </c>
      <c r="G225" s="72">
        <v>0</v>
      </c>
      <c r="H225" s="72">
        <v>0</v>
      </c>
      <c r="I225" s="79">
        <v>0</v>
      </c>
      <c r="J225" s="79">
        <v>0</v>
      </c>
      <c r="K225" s="79">
        <v>0</v>
      </c>
      <c r="L225" s="3">
        <f t="shared" si="3"/>
        <v>0</v>
      </c>
    </row>
    <row r="226" spans="2:12" ht="24" customHeight="1">
      <c r="B226" s="168"/>
      <c r="C226" s="139"/>
      <c r="D226" s="140"/>
      <c r="E226" s="71" t="s">
        <v>92</v>
      </c>
      <c r="F226" s="71" t="s">
        <v>63</v>
      </c>
      <c r="G226" s="72">
        <v>443</v>
      </c>
      <c r="H226" s="72">
        <v>443</v>
      </c>
      <c r="I226" s="79">
        <v>443</v>
      </c>
      <c r="J226" s="79">
        <v>443</v>
      </c>
      <c r="K226" s="79">
        <v>443</v>
      </c>
      <c r="L226" s="3">
        <f t="shared" si="3"/>
        <v>2215</v>
      </c>
    </row>
    <row r="227" spans="2:12" ht="24" customHeight="1">
      <c r="B227" s="168"/>
      <c r="C227" s="139"/>
      <c r="D227" s="140"/>
      <c r="E227" s="71" t="s">
        <v>93</v>
      </c>
      <c r="F227" s="71" t="s">
        <v>63</v>
      </c>
      <c r="G227" s="72">
        <v>1733</v>
      </c>
      <c r="H227" s="72">
        <v>1733</v>
      </c>
      <c r="I227" s="79">
        <v>1733</v>
      </c>
      <c r="J227" s="79">
        <v>1733</v>
      </c>
      <c r="K227" s="79">
        <v>1733</v>
      </c>
      <c r="L227" s="75">
        <f>K227</f>
        <v>1733</v>
      </c>
    </row>
    <row r="228" spans="2:12" ht="24" customHeight="1">
      <c r="B228" s="168"/>
      <c r="C228" s="139"/>
      <c r="D228" s="140"/>
      <c r="E228" s="71" t="s">
        <v>94</v>
      </c>
      <c r="F228" s="71" t="s">
        <v>63</v>
      </c>
      <c r="G228" s="72">
        <v>229</v>
      </c>
      <c r="H228" s="72">
        <v>229</v>
      </c>
      <c r="I228" s="79">
        <v>228.6</v>
      </c>
      <c r="J228" s="79">
        <v>228.6</v>
      </c>
      <c r="K228" s="79">
        <v>228.6</v>
      </c>
      <c r="L228" s="3">
        <f t="shared" si="3"/>
        <v>1143.8</v>
      </c>
    </row>
    <row r="229" spans="2:12" ht="24" customHeight="1">
      <c r="B229" s="168"/>
      <c r="C229" s="139"/>
      <c r="D229" s="140"/>
      <c r="E229" s="71" t="s">
        <v>95</v>
      </c>
      <c r="F229" s="71" t="s">
        <v>63</v>
      </c>
      <c r="G229" s="72">
        <v>203</v>
      </c>
      <c r="H229" s="72">
        <v>203</v>
      </c>
      <c r="I229" s="79">
        <v>203</v>
      </c>
      <c r="J229" s="79">
        <v>203</v>
      </c>
      <c r="K229" s="79">
        <v>203</v>
      </c>
      <c r="L229" s="3">
        <f t="shared" si="3"/>
        <v>1015</v>
      </c>
    </row>
    <row r="230" spans="2:12" ht="24" customHeight="1">
      <c r="B230" s="168"/>
      <c r="C230" s="182"/>
      <c r="D230" s="180"/>
      <c r="E230" s="71" t="s">
        <v>96</v>
      </c>
      <c r="F230" s="71" t="s">
        <v>63</v>
      </c>
      <c r="G230" s="72">
        <v>0</v>
      </c>
      <c r="H230" s="72">
        <v>382</v>
      </c>
      <c r="I230" s="79">
        <v>764.91392787711754</v>
      </c>
      <c r="J230" s="79">
        <v>764.91392787711754</v>
      </c>
      <c r="K230" s="79">
        <v>764.91392787711754</v>
      </c>
      <c r="L230" s="75">
        <f t="shared" si="3"/>
        <v>2676.741783631353</v>
      </c>
    </row>
    <row r="231" spans="2:12" ht="24" customHeight="1">
      <c r="B231" s="168">
        <v>26</v>
      </c>
      <c r="C231" s="181" t="s">
        <v>25</v>
      </c>
      <c r="D231" s="166"/>
      <c r="E231" s="6" t="s">
        <v>88</v>
      </c>
      <c r="F231" s="6" t="s">
        <v>63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3">
        <f t="shared" si="3"/>
        <v>0</v>
      </c>
    </row>
    <row r="232" spans="2:12" ht="24" customHeight="1">
      <c r="B232" s="168"/>
      <c r="C232" s="139"/>
      <c r="D232" s="140"/>
      <c r="E232" s="71" t="s">
        <v>89</v>
      </c>
      <c r="F232" s="71" t="s">
        <v>97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3">
        <f t="shared" si="3"/>
        <v>0</v>
      </c>
    </row>
    <row r="233" spans="2:12" ht="24" customHeight="1">
      <c r="B233" s="168"/>
      <c r="C233" s="139"/>
      <c r="D233" s="140"/>
      <c r="E233" s="71" t="s">
        <v>90</v>
      </c>
      <c r="F233" s="71" t="s">
        <v>97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3">
        <f t="shared" si="3"/>
        <v>0</v>
      </c>
    </row>
    <row r="234" spans="2:12" ht="24" customHeight="1">
      <c r="B234" s="168"/>
      <c r="C234" s="139"/>
      <c r="D234" s="140"/>
      <c r="E234" s="71" t="s">
        <v>91</v>
      </c>
      <c r="F234" s="71" t="s">
        <v>97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3">
        <f t="shared" si="3"/>
        <v>0</v>
      </c>
    </row>
    <row r="235" spans="2:12" ht="24" customHeight="1">
      <c r="B235" s="168"/>
      <c r="C235" s="139"/>
      <c r="D235" s="140"/>
      <c r="E235" s="71" t="s">
        <v>92</v>
      </c>
      <c r="F235" s="71" t="s">
        <v>63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3">
        <f t="shared" si="3"/>
        <v>0</v>
      </c>
    </row>
    <row r="236" spans="2:12" ht="24" customHeight="1">
      <c r="B236" s="168"/>
      <c r="C236" s="139"/>
      <c r="D236" s="140"/>
      <c r="E236" s="71" t="s">
        <v>93</v>
      </c>
      <c r="F236" s="71" t="s">
        <v>63</v>
      </c>
      <c r="G236" s="72">
        <v>0</v>
      </c>
      <c r="H236" s="72">
        <v>0</v>
      </c>
      <c r="I236" s="72">
        <v>0</v>
      </c>
      <c r="J236" s="72">
        <v>0</v>
      </c>
      <c r="K236" s="72">
        <v>0</v>
      </c>
      <c r="L236" s="3">
        <f t="shared" si="3"/>
        <v>0</v>
      </c>
    </row>
    <row r="237" spans="2:12" ht="24" customHeight="1">
      <c r="B237" s="168"/>
      <c r="C237" s="139"/>
      <c r="D237" s="140"/>
      <c r="E237" s="71" t="s">
        <v>94</v>
      </c>
      <c r="F237" s="71" t="s">
        <v>63</v>
      </c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3">
        <f t="shared" si="3"/>
        <v>0</v>
      </c>
    </row>
    <row r="238" spans="2:12" ht="24" customHeight="1">
      <c r="B238" s="168"/>
      <c r="C238" s="139"/>
      <c r="D238" s="140"/>
      <c r="E238" s="71" t="s">
        <v>95</v>
      </c>
      <c r="F238" s="71" t="s">
        <v>63</v>
      </c>
      <c r="G238" s="72">
        <v>0</v>
      </c>
      <c r="H238" s="72">
        <v>0</v>
      </c>
      <c r="I238" s="72">
        <v>0</v>
      </c>
      <c r="J238" s="72">
        <v>0</v>
      </c>
      <c r="K238" s="72">
        <v>0</v>
      </c>
      <c r="L238" s="3">
        <f t="shared" si="3"/>
        <v>0</v>
      </c>
    </row>
    <row r="239" spans="2:12" ht="24" customHeight="1">
      <c r="B239" s="168"/>
      <c r="C239" s="182"/>
      <c r="D239" s="180"/>
      <c r="E239" s="71" t="s">
        <v>96</v>
      </c>
      <c r="F239" s="71" t="s">
        <v>63</v>
      </c>
      <c r="G239" s="72">
        <v>0</v>
      </c>
      <c r="H239" s="72">
        <v>0</v>
      </c>
      <c r="I239" s="72">
        <v>0</v>
      </c>
      <c r="J239" s="72">
        <v>0</v>
      </c>
      <c r="K239" s="72">
        <v>0</v>
      </c>
      <c r="L239" s="3">
        <f t="shared" si="3"/>
        <v>0</v>
      </c>
    </row>
    <row r="240" spans="2:12" ht="24" customHeight="1">
      <c r="B240" s="168">
        <v>27</v>
      </c>
      <c r="C240" s="181" t="s">
        <v>26</v>
      </c>
      <c r="D240" s="166"/>
      <c r="E240" s="6" t="s">
        <v>88</v>
      </c>
      <c r="F240" s="6" t="s">
        <v>63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3">
        <f t="shared" si="3"/>
        <v>0</v>
      </c>
    </row>
    <row r="241" spans="2:12" ht="24" customHeight="1">
      <c r="B241" s="168"/>
      <c r="C241" s="139"/>
      <c r="D241" s="140"/>
      <c r="E241" s="71" t="s">
        <v>89</v>
      </c>
      <c r="F241" s="71" t="s">
        <v>97</v>
      </c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3">
        <f t="shared" si="3"/>
        <v>0</v>
      </c>
    </row>
    <row r="242" spans="2:12" ht="24" customHeight="1">
      <c r="B242" s="168"/>
      <c r="C242" s="139"/>
      <c r="D242" s="140"/>
      <c r="E242" s="71" t="s">
        <v>90</v>
      </c>
      <c r="F242" s="71" t="s">
        <v>97</v>
      </c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3">
        <f t="shared" si="3"/>
        <v>0</v>
      </c>
    </row>
    <row r="243" spans="2:12" ht="24" customHeight="1">
      <c r="B243" s="168"/>
      <c r="C243" s="139"/>
      <c r="D243" s="140"/>
      <c r="E243" s="71" t="s">
        <v>91</v>
      </c>
      <c r="F243" s="71" t="s">
        <v>97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3">
        <f t="shared" si="3"/>
        <v>0</v>
      </c>
    </row>
    <row r="244" spans="2:12" ht="24" customHeight="1">
      <c r="B244" s="168"/>
      <c r="C244" s="139"/>
      <c r="D244" s="140"/>
      <c r="E244" s="71" t="s">
        <v>92</v>
      </c>
      <c r="F244" s="71" t="s">
        <v>63</v>
      </c>
      <c r="G244" s="72">
        <v>0</v>
      </c>
      <c r="H244" s="72">
        <v>0</v>
      </c>
      <c r="I244" s="72">
        <v>0</v>
      </c>
      <c r="J244" s="72">
        <v>0</v>
      </c>
      <c r="K244" s="72">
        <v>0</v>
      </c>
      <c r="L244" s="3">
        <f t="shared" si="3"/>
        <v>0</v>
      </c>
    </row>
    <row r="245" spans="2:12" ht="24" customHeight="1">
      <c r="B245" s="168"/>
      <c r="C245" s="139"/>
      <c r="D245" s="140"/>
      <c r="E245" s="71" t="s">
        <v>93</v>
      </c>
      <c r="F245" s="71" t="s">
        <v>63</v>
      </c>
      <c r="G245" s="72">
        <v>0</v>
      </c>
      <c r="H245" s="72">
        <v>0</v>
      </c>
      <c r="I245" s="72">
        <v>0</v>
      </c>
      <c r="J245" s="72">
        <v>0</v>
      </c>
      <c r="K245" s="72">
        <v>0</v>
      </c>
      <c r="L245" s="3">
        <f t="shared" si="3"/>
        <v>0</v>
      </c>
    </row>
    <row r="246" spans="2:12" ht="24" customHeight="1">
      <c r="B246" s="168"/>
      <c r="C246" s="139"/>
      <c r="D246" s="140"/>
      <c r="E246" s="71" t="s">
        <v>94</v>
      </c>
      <c r="F246" s="71" t="s">
        <v>63</v>
      </c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3">
        <f t="shared" si="3"/>
        <v>0</v>
      </c>
    </row>
    <row r="247" spans="2:12" ht="24" customHeight="1">
      <c r="B247" s="168"/>
      <c r="C247" s="139"/>
      <c r="D247" s="140"/>
      <c r="E247" s="71" t="s">
        <v>95</v>
      </c>
      <c r="F247" s="71" t="s">
        <v>63</v>
      </c>
      <c r="G247" s="72">
        <v>0</v>
      </c>
      <c r="H247" s="72">
        <v>0</v>
      </c>
      <c r="I247" s="72">
        <v>0</v>
      </c>
      <c r="J247" s="72">
        <v>0</v>
      </c>
      <c r="K247" s="72">
        <v>0</v>
      </c>
      <c r="L247" s="3">
        <f t="shared" si="3"/>
        <v>0</v>
      </c>
    </row>
    <row r="248" spans="2:12" ht="24" customHeight="1">
      <c r="B248" s="168"/>
      <c r="C248" s="182"/>
      <c r="D248" s="180"/>
      <c r="E248" s="71" t="s">
        <v>96</v>
      </c>
      <c r="F248" s="71" t="s">
        <v>63</v>
      </c>
      <c r="G248" s="72">
        <v>0</v>
      </c>
      <c r="H248" s="72">
        <v>0</v>
      </c>
      <c r="I248" s="72">
        <v>0</v>
      </c>
      <c r="J248" s="72">
        <v>0</v>
      </c>
      <c r="K248" s="72">
        <v>0</v>
      </c>
      <c r="L248" s="3">
        <f t="shared" si="3"/>
        <v>0</v>
      </c>
    </row>
    <row r="249" spans="2:12" ht="22.5" customHeight="1">
      <c r="B249" s="168">
        <v>28</v>
      </c>
      <c r="C249" s="166" t="s">
        <v>27</v>
      </c>
      <c r="D249" s="154" t="s">
        <v>34</v>
      </c>
      <c r="E249" s="6" t="s">
        <v>88</v>
      </c>
      <c r="F249" s="6" t="s">
        <v>63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3">
        <f t="shared" si="3"/>
        <v>0</v>
      </c>
    </row>
    <row r="250" spans="2:12" ht="22.5" customHeight="1">
      <c r="B250" s="168"/>
      <c r="C250" s="140"/>
      <c r="D250" s="153"/>
      <c r="E250" s="71" t="s">
        <v>89</v>
      </c>
      <c r="F250" s="71" t="s">
        <v>97</v>
      </c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3">
        <f t="shared" si="3"/>
        <v>0</v>
      </c>
    </row>
    <row r="251" spans="2:12" ht="22.5" customHeight="1">
      <c r="B251" s="168"/>
      <c r="C251" s="140"/>
      <c r="D251" s="153"/>
      <c r="E251" s="71" t="s">
        <v>90</v>
      </c>
      <c r="F251" s="71" t="s">
        <v>97</v>
      </c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3">
        <f t="shared" si="3"/>
        <v>0</v>
      </c>
    </row>
    <row r="252" spans="2:12" ht="22.5" customHeight="1">
      <c r="B252" s="168"/>
      <c r="C252" s="140"/>
      <c r="D252" s="153"/>
      <c r="E252" s="71" t="s">
        <v>91</v>
      </c>
      <c r="F252" s="71" t="s">
        <v>97</v>
      </c>
      <c r="G252" s="72">
        <v>0</v>
      </c>
      <c r="H252" s="72">
        <v>0</v>
      </c>
      <c r="I252" s="72">
        <v>0</v>
      </c>
      <c r="J252" s="72">
        <v>0</v>
      </c>
      <c r="K252" s="72">
        <v>0</v>
      </c>
      <c r="L252" s="3">
        <f t="shared" si="3"/>
        <v>0</v>
      </c>
    </row>
    <row r="253" spans="2:12" ht="22.5" customHeight="1">
      <c r="B253" s="168"/>
      <c r="C253" s="140"/>
      <c r="D253" s="153"/>
      <c r="E253" s="71" t="s">
        <v>92</v>
      </c>
      <c r="F253" s="71" t="s">
        <v>63</v>
      </c>
      <c r="G253" s="72">
        <v>0</v>
      </c>
      <c r="H253" s="72">
        <v>0</v>
      </c>
      <c r="I253" s="72">
        <v>0</v>
      </c>
      <c r="J253" s="72">
        <v>0</v>
      </c>
      <c r="K253" s="72">
        <v>0</v>
      </c>
      <c r="L253" s="3">
        <f t="shared" si="3"/>
        <v>0</v>
      </c>
    </row>
    <row r="254" spans="2:12" ht="22.5" customHeight="1">
      <c r="B254" s="168"/>
      <c r="C254" s="140"/>
      <c r="D254" s="153"/>
      <c r="E254" s="71" t="s">
        <v>93</v>
      </c>
      <c r="F254" s="71" t="s">
        <v>63</v>
      </c>
      <c r="G254" s="72">
        <v>0</v>
      </c>
      <c r="H254" s="72">
        <v>0</v>
      </c>
      <c r="I254" s="72">
        <v>0</v>
      </c>
      <c r="J254" s="72">
        <v>0</v>
      </c>
      <c r="K254" s="72">
        <v>0</v>
      </c>
      <c r="L254" s="3">
        <f t="shared" si="3"/>
        <v>0</v>
      </c>
    </row>
    <row r="255" spans="2:12" ht="22.5" customHeight="1">
      <c r="B255" s="168"/>
      <c r="C255" s="140"/>
      <c r="D255" s="153"/>
      <c r="E255" s="71" t="s">
        <v>94</v>
      </c>
      <c r="F255" s="71" t="s">
        <v>63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3">
        <f t="shared" si="3"/>
        <v>0</v>
      </c>
    </row>
    <row r="256" spans="2:12" ht="22.5" customHeight="1">
      <c r="B256" s="168"/>
      <c r="C256" s="140"/>
      <c r="D256" s="153"/>
      <c r="E256" s="71" t="s">
        <v>95</v>
      </c>
      <c r="F256" s="71" t="s">
        <v>63</v>
      </c>
      <c r="G256" s="72">
        <v>0</v>
      </c>
      <c r="H256" s="72">
        <v>0</v>
      </c>
      <c r="I256" s="72">
        <v>0</v>
      </c>
      <c r="J256" s="72">
        <v>0</v>
      </c>
      <c r="K256" s="72">
        <v>0</v>
      </c>
      <c r="L256" s="3">
        <f t="shared" si="3"/>
        <v>0</v>
      </c>
    </row>
    <row r="257" spans="2:12" ht="22.5" customHeight="1">
      <c r="B257" s="168"/>
      <c r="C257" s="140"/>
      <c r="D257" s="183"/>
      <c r="E257" s="71" t="s">
        <v>96</v>
      </c>
      <c r="F257" s="71" t="s">
        <v>63</v>
      </c>
      <c r="G257" s="72">
        <v>0</v>
      </c>
      <c r="H257" s="72">
        <v>0</v>
      </c>
      <c r="I257" s="72">
        <v>0</v>
      </c>
      <c r="J257" s="72">
        <v>0</v>
      </c>
      <c r="K257" s="72">
        <v>0</v>
      </c>
      <c r="L257" s="3">
        <f t="shared" si="3"/>
        <v>0</v>
      </c>
    </row>
    <row r="258" spans="2:12" ht="22.5" customHeight="1">
      <c r="B258" s="168">
        <v>29</v>
      </c>
      <c r="C258" s="140"/>
      <c r="D258" s="154" t="s">
        <v>35</v>
      </c>
      <c r="E258" s="6" t="s">
        <v>88</v>
      </c>
      <c r="F258" s="6" t="s">
        <v>63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3">
        <f t="shared" si="3"/>
        <v>0</v>
      </c>
    </row>
    <row r="259" spans="2:12" ht="24" customHeight="1">
      <c r="B259" s="168"/>
      <c r="C259" s="140"/>
      <c r="D259" s="153"/>
      <c r="E259" s="71" t="s">
        <v>89</v>
      </c>
      <c r="F259" s="71" t="s">
        <v>97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3">
        <f t="shared" si="3"/>
        <v>0</v>
      </c>
    </row>
    <row r="260" spans="2:12" ht="24" customHeight="1">
      <c r="B260" s="168"/>
      <c r="C260" s="140"/>
      <c r="D260" s="153"/>
      <c r="E260" s="71" t="s">
        <v>90</v>
      </c>
      <c r="F260" s="71" t="s">
        <v>97</v>
      </c>
      <c r="G260" s="72">
        <v>0</v>
      </c>
      <c r="H260" s="72">
        <v>0</v>
      </c>
      <c r="I260" s="72">
        <v>0</v>
      </c>
      <c r="J260" s="72">
        <v>0</v>
      </c>
      <c r="K260" s="72">
        <v>0</v>
      </c>
      <c r="L260" s="3">
        <f t="shared" si="3"/>
        <v>0</v>
      </c>
    </row>
    <row r="261" spans="2:12" ht="24" customHeight="1">
      <c r="B261" s="168"/>
      <c r="C261" s="140"/>
      <c r="D261" s="153"/>
      <c r="E261" s="71" t="s">
        <v>91</v>
      </c>
      <c r="F261" s="71" t="s">
        <v>97</v>
      </c>
      <c r="G261" s="72">
        <v>0</v>
      </c>
      <c r="H261" s="72">
        <v>0</v>
      </c>
      <c r="I261" s="72">
        <v>0</v>
      </c>
      <c r="J261" s="72">
        <v>0</v>
      </c>
      <c r="K261" s="72">
        <v>0</v>
      </c>
      <c r="L261" s="3">
        <f t="shared" si="3"/>
        <v>0</v>
      </c>
    </row>
    <row r="262" spans="2:12" ht="24" customHeight="1">
      <c r="B262" s="168"/>
      <c r="C262" s="140"/>
      <c r="D262" s="153"/>
      <c r="E262" s="71" t="s">
        <v>92</v>
      </c>
      <c r="F262" s="71" t="s">
        <v>63</v>
      </c>
      <c r="G262" s="72">
        <v>0</v>
      </c>
      <c r="H262" s="72">
        <v>0</v>
      </c>
      <c r="I262" s="72">
        <v>0</v>
      </c>
      <c r="J262" s="72">
        <v>0</v>
      </c>
      <c r="K262" s="72">
        <v>0</v>
      </c>
      <c r="L262" s="3">
        <f t="shared" si="3"/>
        <v>0</v>
      </c>
    </row>
    <row r="263" spans="2:12" ht="24" customHeight="1">
      <c r="B263" s="168"/>
      <c r="C263" s="140"/>
      <c r="D263" s="153"/>
      <c r="E263" s="71" t="s">
        <v>93</v>
      </c>
      <c r="F263" s="71" t="s">
        <v>63</v>
      </c>
      <c r="G263" s="72">
        <v>0</v>
      </c>
      <c r="H263" s="72">
        <v>0</v>
      </c>
      <c r="I263" s="72">
        <v>0</v>
      </c>
      <c r="J263" s="72">
        <v>0</v>
      </c>
      <c r="K263" s="72">
        <v>0</v>
      </c>
      <c r="L263" s="3">
        <f t="shared" si="3"/>
        <v>0</v>
      </c>
    </row>
    <row r="264" spans="2:12" ht="24" customHeight="1">
      <c r="B264" s="168"/>
      <c r="C264" s="140"/>
      <c r="D264" s="153"/>
      <c r="E264" s="71" t="s">
        <v>94</v>
      </c>
      <c r="F264" s="71" t="s">
        <v>63</v>
      </c>
      <c r="G264" s="72">
        <v>0</v>
      </c>
      <c r="H264" s="72">
        <v>0</v>
      </c>
      <c r="I264" s="72">
        <v>0</v>
      </c>
      <c r="J264" s="72">
        <v>0</v>
      </c>
      <c r="K264" s="72">
        <v>0</v>
      </c>
      <c r="L264" s="3">
        <f t="shared" ref="L264:L302" si="4">SUM(G264:K264)</f>
        <v>0</v>
      </c>
    </row>
    <row r="265" spans="2:12" ht="24" customHeight="1">
      <c r="B265" s="168"/>
      <c r="C265" s="140"/>
      <c r="D265" s="153"/>
      <c r="E265" s="71" t="s">
        <v>95</v>
      </c>
      <c r="F265" s="71" t="s">
        <v>63</v>
      </c>
      <c r="G265" s="72">
        <v>0</v>
      </c>
      <c r="H265" s="72">
        <v>0</v>
      </c>
      <c r="I265" s="72">
        <v>0</v>
      </c>
      <c r="J265" s="72">
        <v>0</v>
      </c>
      <c r="K265" s="72">
        <v>0</v>
      </c>
      <c r="L265" s="3">
        <f t="shared" si="4"/>
        <v>0</v>
      </c>
    </row>
    <row r="266" spans="2:12" ht="24" customHeight="1">
      <c r="B266" s="168"/>
      <c r="C266" s="180"/>
      <c r="D266" s="183"/>
      <c r="E266" s="71" t="s">
        <v>96</v>
      </c>
      <c r="F266" s="71" t="s">
        <v>63</v>
      </c>
      <c r="G266" s="72">
        <v>0</v>
      </c>
      <c r="H266" s="72">
        <v>0</v>
      </c>
      <c r="I266" s="72">
        <v>0</v>
      </c>
      <c r="J266" s="72">
        <v>0</v>
      </c>
      <c r="K266" s="72">
        <v>0</v>
      </c>
      <c r="L266" s="3">
        <f t="shared" si="4"/>
        <v>0</v>
      </c>
    </row>
    <row r="267" spans="2:12" ht="24" customHeight="1">
      <c r="B267" s="168">
        <v>30</v>
      </c>
      <c r="C267" s="181" t="s">
        <v>28</v>
      </c>
      <c r="D267" s="166"/>
      <c r="E267" s="6" t="s">
        <v>88</v>
      </c>
      <c r="F267" s="6" t="s">
        <v>63</v>
      </c>
      <c r="G267" s="5">
        <v>626</v>
      </c>
      <c r="H267" s="5">
        <v>626</v>
      </c>
      <c r="I267" s="79">
        <v>626</v>
      </c>
      <c r="J267" s="79">
        <v>626</v>
      </c>
      <c r="K267" s="79">
        <v>626</v>
      </c>
      <c r="L267" s="3">
        <f t="shared" si="4"/>
        <v>3130</v>
      </c>
    </row>
    <row r="268" spans="2:12" ht="24" customHeight="1">
      <c r="B268" s="168"/>
      <c r="C268" s="139"/>
      <c r="D268" s="140"/>
      <c r="E268" s="71" t="s">
        <v>89</v>
      </c>
      <c r="F268" s="71" t="s">
        <v>97</v>
      </c>
      <c r="G268" s="72">
        <v>414</v>
      </c>
      <c r="H268" s="72">
        <v>414</v>
      </c>
      <c r="I268" s="79">
        <v>414</v>
      </c>
      <c r="J268" s="79">
        <v>414</v>
      </c>
      <c r="K268" s="79">
        <v>414</v>
      </c>
      <c r="L268" s="3">
        <f t="shared" si="4"/>
        <v>2070</v>
      </c>
    </row>
    <row r="269" spans="2:12" ht="24" customHeight="1">
      <c r="B269" s="168"/>
      <c r="C269" s="139"/>
      <c r="D269" s="140"/>
      <c r="E269" s="71" t="s">
        <v>90</v>
      </c>
      <c r="F269" s="71" t="s">
        <v>97</v>
      </c>
      <c r="G269" s="72">
        <v>0</v>
      </c>
      <c r="H269" s="72">
        <v>0</v>
      </c>
      <c r="I269" s="79">
        <v>0</v>
      </c>
      <c r="J269" s="79">
        <v>0</v>
      </c>
      <c r="K269" s="79">
        <v>0</v>
      </c>
      <c r="L269" s="3">
        <f t="shared" si="4"/>
        <v>0</v>
      </c>
    </row>
    <row r="270" spans="2:12" ht="24" customHeight="1">
      <c r="B270" s="168"/>
      <c r="C270" s="139"/>
      <c r="D270" s="140"/>
      <c r="E270" s="71" t="s">
        <v>91</v>
      </c>
      <c r="F270" s="71" t="s">
        <v>97</v>
      </c>
      <c r="G270" s="72">
        <v>0</v>
      </c>
      <c r="H270" s="72">
        <v>0</v>
      </c>
      <c r="I270" s="79">
        <v>0</v>
      </c>
      <c r="J270" s="79">
        <v>0</v>
      </c>
      <c r="K270" s="79">
        <v>0</v>
      </c>
      <c r="L270" s="3">
        <f t="shared" si="4"/>
        <v>0</v>
      </c>
    </row>
    <row r="271" spans="2:12" ht="24" customHeight="1">
      <c r="B271" s="168"/>
      <c r="C271" s="139"/>
      <c r="D271" s="140"/>
      <c r="E271" s="71" t="s">
        <v>92</v>
      </c>
      <c r="F271" s="71" t="s">
        <v>63</v>
      </c>
      <c r="G271" s="72">
        <v>724</v>
      </c>
      <c r="H271" s="72">
        <v>724</v>
      </c>
      <c r="I271" s="79">
        <v>724</v>
      </c>
      <c r="J271" s="79">
        <v>724</v>
      </c>
      <c r="K271" s="79">
        <v>724</v>
      </c>
      <c r="L271" s="3">
        <f t="shared" si="4"/>
        <v>3620</v>
      </c>
    </row>
    <row r="272" spans="2:12" ht="24" customHeight="1">
      <c r="B272" s="168"/>
      <c r="C272" s="139"/>
      <c r="D272" s="140"/>
      <c r="E272" s="71" t="s">
        <v>93</v>
      </c>
      <c r="F272" s="71" t="s">
        <v>63</v>
      </c>
      <c r="G272" s="72">
        <v>2836</v>
      </c>
      <c r="H272" s="72">
        <v>2836</v>
      </c>
      <c r="I272" s="79">
        <v>2836</v>
      </c>
      <c r="J272" s="79">
        <v>2836</v>
      </c>
      <c r="K272" s="79">
        <v>2836</v>
      </c>
      <c r="L272" s="75">
        <f>K272</f>
        <v>2836</v>
      </c>
    </row>
    <row r="273" spans="2:12" ht="24" customHeight="1">
      <c r="B273" s="168"/>
      <c r="C273" s="139"/>
      <c r="D273" s="140"/>
      <c r="E273" s="71" t="s">
        <v>94</v>
      </c>
      <c r="F273" s="71" t="s">
        <v>63</v>
      </c>
      <c r="G273" s="72">
        <v>374</v>
      </c>
      <c r="H273" s="72">
        <v>374</v>
      </c>
      <c r="I273" s="79">
        <v>374</v>
      </c>
      <c r="J273" s="79">
        <v>374</v>
      </c>
      <c r="K273" s="79">
        <v>374</v>
      </c>
      <c r="L273" s="3">
        <f t="shared" si="4"/>
        <v>1870</v>
      </c>
    </row>
    <row r="274" spans="2:12" ht="24" customHeight="1">
      <c r="B274" s="168"/>
      <c r="C274" s="139"/>
      <c r="D274" s="140"/>
      <c r="E274" s="71" t="s">
        <v>95</v>
      </c>
      <c r="F274" s="71" t="s">
        <v>63</v>
      </c>
      <c r="G274" s="72">
        <v>333</v>
      </c>
      <c r="H274" s="72">
        <v>333</v>
      </c>
      <c r="I274" s="79">
        <v>333</v>
      </c>
      <c r="J274" s="79">
        <v>333</v>
      </c>
      <c r="K274" s="79">
        <v>333</v>
      </c>
      <c r="L274" s="3">
        <f t="shared" si="4"/>
        <v>1665</v>
      </c>
    </row>
    <row r="275" spans="2:12" ht="24" customHeight="1">
      <c r="B275" s="168"/>
      <c r="C275" s="182"/>
      <c r="D275" s="180"/>
      <c r="E275" s="71" t="s">
        <v>96</v>
      </c>
      <c r="F275" s="71" t="s">
        <v>63</v>
      </c>
      <c r="G275" s="72">
        <v>0</v>
      </c>
      <c r="H275" s="72">
        <v>626</v>
      </c>
      <c r="I275" s="79">
        <v>1252</v>
      </c>
      <c r="J275" s="79">
        <v>1252</v>
      </c>
      <c r="K275" s="79">
        <v>1252</v>
      </c>
      <c r="L275" s="3">
        <f t="shared" si="4"/>
        <v>4382</v>
      </c>
    </row>
    <row r="276" spans="2:12" ht="24" customHeight="1">
      <c r="B276" s="168">
        <v>31</v>
      </c>
      <c r="C276" s="181" t="s">
        <v>29</v>
      </c>
      <c r="D276" s="166"/>
      <c r="E276" s="6" t="s">
        <v>88</v>
      </c>
      <c r="F276" s="6" t="s">
        <v>63</v>
      </c>
      <c r="G276" s="5">
        <v>1432</v>
      </c>
      <c r="H276" s="5">
        <v>1432</v>
      </c>
      <c r="I276" s="79">
        <v>1432</v>
      </c>
      <c r="J276" s="79">
        <v>1432</v>
      </c>
      <c r="K276" s="79">
        <v>1432</v>
      </c>
      <c r="L276" s="3">
        <f t="shared" si="4"/>
        <v>7160</v>
      </c>
    </row>
    <row r="277" spans="2:12" ht="24" customHeight="1">
      <c r="B277" s="168"/>
      <c r="C277" s="139"/>
      <c r="D277" s="140"/>
      <c r="E277" s="71" t="s">
        <v>89</v>
      </c>
      <c r="F277" s="71" t="s">
        <v>97</v>
      </c>
      <c r="G277" s="72">
        <v>947</v>
      </c>
      <c r="H277" s="72">
        <v>947</v>
      </c>
      <c r="I277" s="79">
        <v>947</v>
      </c>
      <c r="J277" s="79">
        <v>947</v>
      </c>
      <c r="K277" s="79">
        <v>947</v>
      </c>
      <c r="L277" s="3">
        <f t="shared" si="4"/>
        <v>4735</v>
      </c>
    </row>
    <row r="278" spans="2:12" ht="24" customHeight="1">
      <c r="B278" s="168"/>
      <c r="C278" s="139"/>
      <c r="D278" s="140"/>
      <c r="E278" s="71" t="s">
        <v>90</v>
      </c>
      <c r="F278" s="71" t="s">
        <v>97</v>
      </c>
      <c r="G278" s="72">
        <v>875</v>
      </c>
      <c r="H278" s="72">
        <v>875</v>
      </c>
      <c r="I278" s="79">
        <v>875</v>
      </c>
      <c r="J278" s="79">
        <v>875</v>
      </c>
      <c r="K278" s="79">
        <v>875</v>
      </c>
      <c r="L278" s="3">
        <f t="shared" si="4"/>
        <v>4375</v>
      </c>
    </row>
    <row r="279" spans="2:12" ht="24" customHeight="1">
      <c r="B279" s="168"/>
      <c r="C279" s="139"/>
      <c r="D279" s="140"/>
      <c r="E279" s="71" t="s">
        <v>91</v>
      </c>
      <c r="F279" s="71" t="s">
        <v>97</v>
      </c>
      <c r="G279" s="72">
        <v>135</v>
      </c>
      <c r="H279" s="72">
        <v>135</v>
      </c>
      <c r="I279" s="79">
        <v>135</v>
      </c>
      <c r="J279" s="79">
        <v>135</v>
      </c>
      <c r="K279" s="79">
        <v>135</v>
      </c>
      <c r="L279" s="3">
        <f t="shared" si="4"/>
        <v>675</v>
      </c>
    </row>
    <row r="280" spans="2:12" ht="24" customHeight="1">
      <c r="B280" s="168"/>
      <c r="C280" s="139"/>
      <c r="D280" s="140"/>
      <c r="E280" s="71" t="s">
        <v>92</v>
      </c>
      <c r="F280" s="71" t="s">
        <v>63</v>
      </c>
      <c r="G280" s="72">
        <v>1657</v>
      </c>
      <c r="H280" s="72">
        <v>1657</v>
      </c>
      <c r="I280" s="79">
        <v>1657</v>
      </c>
      <c r="J280" s="79">
        <v>1657</v>
      </c>
      <c r="K280" s="79">
        <v>1657</v>
      </c>
      <c r="L280" s="3">
        <f t="shared" si="4"/>
        <v>8285</v>
      </c>
    </row>
    <row r="281" spans="2:12" ht="24" customHeight="1">
      <c r="B281" s="168"/>
      <c r="C281" s="139"/>
      <c r="D281" s="140"/>
      <c r="E281" s="71" t="s">
        <v>93</v>
      </c>
      <c r="F281" s="71" t="s">
        <v>63</v>
      </c>
      <c r="G281" s="72">
        <v>6491</v>
      </c>
      <c r="H281" s="72">
        <v>6491</v>
      </c>
      <c r="I281" s="79">
        <v>6491</v>
      </c>
      <c r="J281" s="79">
        <v>6491</v>
      </c>
      <c r="K281" s="79">
        <v>6491</v>
      </c>
      <c r="L281" s="75">
        <f>K281</f>
        <v>6491</v>
      </c>
    </row>
    <row r="282" spans="2:12" ht="24" customHeight="1">
      <c r="B282" s="168"/>
      <c r="C282" s="139"/>
      <c r="D282" s="140"/>
      <c r="E282" s="71" t="s">
        <v>94</v>
      </c>
      <c r="F282" s="71" t="s">
        <v>63</v>
      </c>
      <c r="G282" s="72">
        <v>856</v>
      </c>
      <c r="H282" s="72">
        <v>856</v>
      </c>
      <c r="I282" s="79">
        <v>856</v>
      </c>
      <c r="J282" s="79">
        <v>856</v>
      </c>
      <c r="K282" s="79">
        <v>856</v>
      </c>
      <c r="L282" s="3">
        <f t="shared" si="4"/>
        <v>4280</v>
      </c>
    </row>
    <row r="283" spans="2:12" ht="24" customHeight="1">
      <c r="B283" s="168"/>
      <c r="C283" s="139"/>
      <c r="D283" s="140"/>
      <c r="E283" s="71" t="s">
        <v>95</v>
      </c>
      <c r="F283" s="71" t="s">
        <v>63</v>
      </c>
      <c r="G283" s="72">
        <v>762</v>
      </c>
      <c r="H283" s="72">
        <v>762</v>
      </c>
      <c r="I283" s="79">
        <v>761.51608784912901</v>
      </c>
      <c r="J283" s="79">
        <v>761.51608784912901</v>
      </c>
      <c r="K283" s="79">
        <v>761.51608784912901</v>
      </c>
      <c r="L283" s="75">
        <f t="shared" si="4"/>
        <v>3808.5482635473863</v>
      </c>
    </row>
    <row r="284" spans="2:12" ht="24" customHeight="1">
      <c r="B284" s="168"/>
      <c r="C284" s="182"/>
      <c r="D284" s="180"/>
      <c r="E284" s="71" t="s">
        <v>96</v>
      </c>
      <c r="F284" s="71" t="s">
        <v>63</v>
      </c>
      <c r="G284" s="72">
        <v>0</v>
      </c>
      <c r="H284" s="72">
        <v>1432</v>
      </c>
      <c r="I284" s="79">
        <v>2864.5595929784681</v>
      </c>
      <c r="J284" s="79">
        <v>2864.5595929784681</v>
      </c>
      <c r="K284" s="79">
        <v>2864.5595929784681</v>
      </c>
      <c r="L284" s="75">
        <f t="shared" si="4"/>
        <v>10025.678778935406</v>
      </c>
    </row>
    <row r="285" spans="2:12" ht="24" customHeight="1">
      <c r="B285" s="168">
        <v>32</v>
      </c>
      <c r="C285" s="181" t="s">
        <v>30</v>
      </c>
      <c r="D285" s="166"/>
      <c r="E285" s="71" t="s">
        <v>88</v>
      </c>
      <c r="F285" s="71" t="s">
        <v>63</v>
      </c>
      <c r="G285" s="72">
        <v>337</v>
      </c>
      <c r="H285" s="72">
        <v>337</v>
      </c>
      <c r="I285" s="79">
        <v>337</v>
      </c>
      <c r="J285" s="79">
        <v>337</v>
      </c>
      <c r="K285" s="79">
        <v>337</v>
      </c>
      <c r="L285" s="3">
        <f t="shared" si="4"/>
        <v>1685</v>
      </c>
    </row>
    <row r="286" spans="2:12" ht="24" customHeight="1">
      <c r="B286" s="168"/>
      <c r="C286" s="139"/>
      <c r="D286" s="140"/>
      <c r="E286" s="71" t="s">
        <v>89</v>
      </c>
      <c r="F286" s="71" t="s">
        <v>97</v>
      </c>
      <c r="G286" s="72">
        <v>223</v>
      </c>
      <c r="H286" s="72">
        <v>223</v>
      </c>
      <c r="I286" s="79">
        <v>223</v>
      </c>
      <c r="J286" s="79">
        <v>223</v>
      </c>
      <c r="K286" s="79">
        <v>223</v>
      </c>
      <c r="L286" s="3">
        <f t="shared" si="4"/>
        <v>1115</v>
      </c>
    </row>
    <row r="287" spans="2:12" ht="24" customHeight="1">
      <c r="B287" s="168"/>
      <c r="C287" s="139"/>
      <c r="D287" s="140"/>
      <c r="E287" s="71" t="s">
        <v>90</v>
      </c>
      <c r="F287" s="71" t="s">
        <v>97</v>
      </c>
      <c r="G287" s="72">
        <v>0</v>
      </c>
      <c r="H287" s="72">
        <v>0</v>
      </c>
      <c r="I287" s="79">
        <v>0</v>
      </c>
      <c r="J287" s="79">
        <v>0</v>
      </c>
      <c r="K287" s="79">
        <v>0</v>
      </c>
      <c r="L287" s="3">
        <f t="shared" si="4"/>
        <v>0</v>
      </c>
    </row>
    <row r="288" spans="2:12" ht="24" customHeight="1">
      <c r="B288" s="168"/>
      <c r="C288" s="139"/>
      <c r="D288" s="140"/>
      <c r="E288" s="71" t="s">
        <v>91</v>
      </c>
      <c r="F288" s="71" t="s">
        <v>97</v>
      </c>
      <c r="G288" s="72">
        <v>0</v>
      </c>
      <c r="H288" s="72">
        <v>0</v>
      </c>
      <c r="I288" s="79">
        <v>0</v>
      </c>
      <c r="J288" s="79">
        <v>0</v>
      </c>
      <c r="K288" s="79">
        <v>0</v>
      </c>
      <c r="L288" s="3">
        <f t="shared" si="4"/>
        <v>0</v>
      </c>
    </row>
    <row r="289" spans="2:12" ht="24" customHeight="1">
      <c r="B289" s="168"/>
      <c r="C289" s="139"/>
      <c r="D289" s="140"/>
      <c r="E289" s="71" t="s">
        <v>92</v>
      </c>
      <c r="F289" s="71" t="s">
        <v>63</v>
      </c>
      <c r="G289" s="72">
        <v>390</v>
      </c>
      <c r="H289" s="72">
        <v>390</v>
      </c>
      <c r="I289" s="79">
        <v>390</v>
      </c>
      <c r="J289" s="79">
        <v>390</v>
      </c>
      <c r="K289" s="79">
        <v>390</v>
      </c>
      <c r="L289" s="3">
        <f t="shared" si="4"/>
        <v>1950</v>
      </c>
    </row>
    <row r="290" spans="2:12" ht="24" customHeight="1">
      <c r="B290" s="168"/>
      <c r="C290" s="139"/>
      <c r="D290" s="140"/>
      <c r="E290" s="71" t="s">
        <v>93</v>
      </c>
      <c r="F290" s="71" t="s">
        <v>63</v>
      </c>
      <c r="G290" s="72">
        <v>1527</v>
      </c>
      <c r="H290" s="72">
        <v>1527</v>
      </c>
      <c r="I290" s="79">
        <v>1527</v>
      </c>
      <c r="J290" s="79">
        <v>1527</v>
      </c>
      <c r="K290" s="79">
        <v>1527</v>
      </c>
      <c r="L290" s="75">
        <f>K290</f>
        <v>1527</v>
      </c>
    </row>
    <row r="291" spans="2:12" ht="24" customHeight="1">
      <c r="B291" s="168"/>
      <c r="C291" s="139"/>
      <c r="D291" s="140"/>
      <c r="E291" s="71" t="s">
        <v>94</v>
      </c>
      <c r="F291" s="71" t="s">
        <v>63</v>
      </c>
      <c r="G291" s="72">
        <v>201</v>
      </c>
      <c r="H291" s="72">
        <v>201</v>
      </c>
      <c r="I291" s="79">
        <v>201</v>
      </c>
      <c r="J291" s="79">
        <v>201</v>
      </c>
      <c r="K291" s="79">
        <v>201</v>
      </c>
      <c r="L291" s="3">
        <f t="shared" si="4"/>
        <v>1005</v>
      </c>
    </row>
    <row r="292" spans="2:12" ht="24" customHeight="1">
      <c r="B292" s="168"/>
      <c r="C292" s="139"/>
      <c r="D292" s="140"/>
      <c r="E292" s="71" t="s">
        <v>95</v>
      </c>
      <c r="F292" s="71" t="s">
        <v>63</v>
      </c>
      <c r="G292" s="72">
        <v>179</v>
      </c>
      <c r="H292" s="72">
        <v>179</v>
      </c>
      <c r="I292" s="79">
        <v>179</v>
      </c>
      <c r="J292" s="79">
        <v>179</v>
      </c>
      <c r="K292" s="79">
        <v>179</v>
      </c>
      <c r="L292" s="3">
        <f t="shared" si="4"/>
        <v>895</v>
      </c>
    </row>
    <row r="293" spans="2:12" ht="24" customHeight="1">
      <c r="B293" s="168"/>
      <c r="C293" s="182"/>
      <c r="D293" s="180"/>
      <c r="E293" s="6" t="s">
        <v>96</v>
      </c>
      <c r="F293" s="6" t="s">
        <v>63</v>
      </c>
      <c r="G293" s="5">
        <v>0</v>
      </c>
      <c r="H293" s="5">
        <v>337</v>
      </c>
      <c r="I293" s="79">
        <v>673.83135643632272</v>
      </c>
      <c r="J293" s="79">
        <v>673.83135643632272</v>
      </c>
      <c r="K293" s="79">
        <v>673.83135643632272</v>
      </c>
      <c r="L293" s="75">
        <f t="shared" si="4"/>
        <v>2358.4940693089684</v>
      </c>
    </row>
    <row r="294" spans="2:12" ht="24" customHeight="1">
      <c r="B294" s="168">
        <v>33</v>
      </c>
      <c r="C294" s="181" t="s">
        <v>31</v>
      </c>
      <c r="D294" s="166"/>
      <c r="E294" s="74" t="s">
        <v>88</v>
      </c>
      <c r="F294" s="74" t="s">
        <v>63</v>
      </c>
      <c r="G294" s="12">
        <v>2850</v>
      </c>
      <c r="H294" s="12">
        <v>2850</v>
      </c>
      <c r="I294" s="80">
        <v>2850</v>
      </c>
      <c r="J294" s="80">
        <v>2850</v>
      </c>
      <c r="K294" s="80">
        <v>2850</v>
      </c>
      <c r="L294" s="3">
        <f t="shared" si="4"/>
        <v>14250</v>
      </c>
    </row>
    <row r="295" spans="2:12" ht="24" customHeight="1">
      <c r="B295" s="168"/>
      <c r="C295" s="139"/>
      <c r="D295" s="140"/>
      <c r="E295" s="74" t="s">
        <v>89</v>
      </c>
      <c r="F295" s="74" t="s">
        <v>97</v>
      </c>
      <c r="G295" s="12">
        <v>1884</v>
      </c>
      <c r="H295" s="12">
        <v>1884</v>
      </c>
      <c r="I295" s="80">
        <v>1884.2</v>
      </c>
      <c r="J295" s="80">
        <v>1884.2</v>
      </c>
      <c r="K295" s="80">
        <v>1884.2</v>
      </c>
      <c r="L295" s="75">
        <f t="shared" si="4"/>
        <v>9420.6</v>
      </c>
    </row>
    <row r="296" spans="2:12" ht="24" customHeight="1">
      <c r="B296" s="168"/>
      <c r="C296" s="139"/>
      <c r="D296" s="140"/>
      <c r="E296" s="74" t="s">
        <v>90</v>
      </c>
      <c r="F296" s="74" t="s">
        <v>97</v>
      </c>
      <c r="G296" s="12">
        <v>0</v>
      </c>
      <c r="H296" s="12">
        <v>0</v>
      </c>
      <c r="I296" s="80">
        <v>0</v>
      </c>
      <c r="J296" s="80">
        <v>0</v>
      </c>
      <c r="K296" s="80">
        <v>0</v>
      </c>
      <c r="L296" s="3">
        <f t="shared" si="4"/>
        <v>0</v>
      </c>
    </row>
    <row r="297" spans="2:12" ht="24" customHeight="1">
      <c r="B297" s="168"/>
      <c r="C297" s="139"/>
      <c r="D297" s="140"/>
      <c r="E297" s="74" t="s">
        <v>91</v>
      </c>
      <c r="F297" s="74" t="s">
        <v>97</v>
      </c>
      <c r="G297" s="12">
        <v>135</v>
      </c>
      <c r="H297" s="12">
        <v>135</v>
      </c>
      <c r="I297" s="80">
        <v>135</v>
      </c>
      <c r="J297" s="80">
        <v>135</v>
      </c>
      <c r="K297" s="80">
        <v>135</v>
      </c>
      <c r="L297" s="3">
        <f t="shared" si="4"/>
        <v>675</v>
      </c>
    </row>
    <row r="298" spans="2:12" ht="24" customHeight="1">
      <c r="B298" s="168"/>
      <c r="C298" s="139"/>
      <c r="D298" s="140"/>
      <c r="E298" s="74" t="s">
        <v>92</v>
      </c>
      <c r="F298" s="74" t="s">
        <v>63</v>
      </c>
      <c r="G298" s="12">
        <v>3297</v>
      </c>
      <c r="H298" s="12">
        <v>3297</v>
      </c>
      <c r="I298" s="80">
        <v>3297.4</v>
      </c>
      <c r="J298" s="80">
        <v>3297.4</v>
      </c>
      <c r="K298" s="80">
        <v>3297.4</v>
      </c>
      <c r="L298" s="3">
        <f t="shared" si="4"/>
        <v>16486.2</v>
      </c>
    </row>
    <row r="299" spans="2:12" ht="24" customHeight="1">
      <c r="B299" s="168"/>
      <c r="C299" s="139"/>
      <c r="D299" s="140"/>
      <c r="E299" s="74" t="s">
        <v>93</v>
      </c>
      <c r="F299" s="74" t="s">
        <v>63</v>
      </c>
      <c r="G299" s="12">
        <v>12915</v>
      </c>
      <c r="H299" s="12">
        <v>12915</v>
      </c>
      <c r="I299" s="80">
        <v>12915</v>
      </c>
      <c r="J299" s="80">
        <v>12915</v>
      </c>
      <c r="K299" s="80">
        <v>12915</v>
      </c>
      <c r="L299" s="75">
        <f>K299</f>
        <v>12915</v>
      </c>
    </row>
    <row r="300" spans="2:12" ht="24" customHeight="1">
      <c r="B300" s="168"/>
      <c r="C300" s="139"/>
      <c r="D300" s="140"/>
      <c r="E300" s="74" t="s">
        <v>94</v>
      </c>
      <c r="F300" s="74" t="s">
        <v>63</v>
      </c>
      <c r="G300" s="12">
        <v>1704</v>
      </c>
      <c r="H300" s="12">
        <v>1704</v>
      </c>
      <c r="I300" s="80">
        <v>1704</v>
      </c>
      <c r="J300" s="80">
        <v>1704</v>
      </c>
      <c r="K300" s="80">
        <v>1704</v>
      </c>
      <c r="L300" s="3">
        <f t="shared" si="4"/>
        <v>8520</v>
      </c>
    </row>
    <row r="301" spans="2:12" ht="24" customHeight="1">
      <c r="B301" s="168"/>
      <c r="C301" s="139"/>
      <c r="D301" s="140"/>
      <c r="E301" s="74" t="s">
        <v>95</v>
      </c>
      <c r="F301" s="74" t="s">
        <v>63</v>
      </c>
      <c r="G301" s="12">
        <v>1515</v>
      </c>
      <c r="H301" s="12">
        <v>1515</v>
      </c>
      <c r="I301" s="80">
        <v>1515.2527702279824</v>
      </c>
      <c r="J301" s="80">
        <v>1515.2527702279824</v>
      </c>
      <c r="K301" s="80">
        <v>1515.2527702279824</v>
      </c>
      <c r="L301" s="75">
        <f t="shared" si="4"/>
        <v>7575.7583106839465</v>
      </c>
    </row>
    <row r="302" spans="2:12" ht="23.25" customHeight="1" thickBot="1">
      <c r="B302" s="179"/>
      <c r="C302" s="139"/>
      <c r="D302" s="140"/>
      <c r="E302" s="74" t="s">
        <v>96</v>
      </c>
      <c r="F302" s="74" t="s">
        <v>63</v>
      </c>
      <c r="G302" s="12">
        <v>0</v>
      </c>
      <c r="H302" s="12">
        <v>2850</v>
      </c>
      <c r="I302" s="82">
        <v>5699.8557587974556</v>
      </c>
      <c r="J302" s="82">
        <v>5699.8557587974556</v>
      </c>
      <c r="K302" s="82">
        <v>5699.8557587974556</v>
      </c>
      <c r="L302" s="83">
        <f t="shared" si="4"/>
        <v>19949.567276392365</v>
      </c>
    </row>
    <row r="303" spans="2:12" ht="22.5">
      <c r="B303" s="170" t="s">
        <v>41</v>
      </c>
      <c r="C303" s="171"/>
      <c r="D303" s="172"/>
      <c r="E303" s="84" t="s">
        <v>88</v>
      </c>
      <c r="F303" s="84" t="s">
        <v>63</v>
      </c>
      <c r="G303" s="87">
        <f>G6+G15+G24+G33+G42+G51+G60+G69+G78+G87+G96+G105+G114+G123+G132+G141+G150+G159+G168+G177+G186+G195+G204+G213+G222+G231+G240+G249+G258+G267+G276+G285+G294</f>
        <v>39696.199999999997</v>
      </c>
      <c r="H303" s="87">
        <f t="shared" ref="H303:L303" si="5">H6+H15+H24+H33+H42+H51+H60+H69+H78+H87+H96+H105+H114+H123+H132+H141+H150+H159+H168+H177+H186+H195+H204+H213+H222+H231+H240+H249+H258+H267+H276+H285+H294</f>
        <v>39696.199999999997</v>
      </c>
      <c r="I303" s="87">
        <f t="shared" si="5"/>
        <v>39695.199999999997</v>
      </c>
      <c r="J303" s="87">
        <f t="shared" si="5"/>
        <v>39695.199999999997</v>
      </c>
      <c r="K303" s="87">
        <f t="shared" si="5"/>
        <v>39695.199999999997</v>
      </c>
      <c r="L303" s="89">
        <f t="shared" si="5"/>
        <v>198478</v>
      </c>
    </row>
    <row r="304" spans="2:12" ht="22.5">
      <c r="B304" s="173"/>
      <c r="C304" s="174"/>
      <c r="D304" s="175"/>
      <c r="E304" s="85" t="s">
        <v>89</v>
      </c>
      <c r="F304" s="85" t="s">
        <v>97</v>
      </c>
      <c r="G304" s="88">
        <f>G7+G16+G25+G34+G43+G52+G61+G70+G79+G88+G97+G106+G115+G124+G133+G142+G151+G160+G169+G178+G187+G196+G205+G214+G223+G232+G241+G250+G259+G268+G277+G286+G295</f>
        <v>26246.5</v>
      </c>
      <c r="H304" s="88">
        <f t="shared" ref="H304:L304" si="6">H7+H16+H25+H34+H43+H52+H61+H70+H79+H88+H97+H106+H115+H124+H133+H142+H151+H160+H169+H178+H187+H196+H205+H214+H223+H232+H241+H250+H259+H268+H277+H286+H295</f>
        <v>26246.5</v>
      </c>
      <c r="I304" s="88">
        <f t="shared" si="6"/>
        <v>26245.7</v>
      </c>
      <c r="J304" s="88">
        <f t="shared" si="6"/>
        <v>26245.7</v>
      </c>
      <c r="K304" s="88">
        <f t="shared" si="6"/>
        <v>26245.7</v>
      </c>
      <c r="L304" s="90">
        <f t="shared" si="6"/>
        <v>131230.1</v>
      </c>
    </row>
    <row r="305" spans="2:12" ht="22.5">
      <c r="B305" s="173"/>
      <c r="C305" s="174"/>
      <c r="D305" s="175"/>
      <c r="E305" s="85" t="s">
        <v>90</v>
      </c>
      <c r="F305" s="85" t="s">
        <v>97</v>
      </c>
      <c r="G305" s="88">
        <f t="shared" ref="G305:L311" si="7">G8+G17+G26+G35+G44+G53+G62+G71+G80+G89+G98+G107+G116+G125+G134+G143+G152+G161+G170+G179+G188+G197+G206+G215+G224+G233+G242+G251+G260+G269+G278+G287+G296</f>
        <v>17497</v>
      </c>
      <c r="H305" s="88">
        <f t="shared" si="7"/>
        <v>17497</v>
      </c>
      <c r="I305" s="88">
        <f t="shared" si="7"/>
        <v>17497.027999999998</v>
      </c>
      <c r="J305" s="88">
        <f t="shared" si="7"/>
        <v>17497.027999999998</v>
      </c>
      <c r="K305" s="88">
        <f t="shared" si="7"/>
        <v>17497.027999999998</v>
      </c>
      <c r="L305" s="90">
        <f t="shared" si="7"/>
        <v>87485.083999999988</v>
      </c>
    </row>
    <row r="306" spans="2:12" ht="22.5">
      <c r="B306" s="173"/>
      <c r="C306" s="174"/>
      <c r="D306" s="175"/>
      <c r="E306" s="85" t="s">
        <v>91</v>
      </c>
      <c r="F306" s="85" t="s">
        <v>97</v>
      </c>
      <c r="G306" s="88">
        <f t="shared" si="7"/>
        <v>8529</v>
      </c>
      <c r="H306" s="88">
        <f t="shared" si="7"/>
        <v>8529</v>
      </c>
      <c r="I306" s="88">
        <f t="shared" si="7"/>
        <v>8529.1</v>
      </c>
      <c r="J306" s="88">
        <f t="shared" si="7"/>
        <v>8529.1</v>
      </c>
      <c r="K306" s="88">
        <f t="shared" si="7"/>
        <v>8529.1</v>
      </c>
      <c r="L306" s="90">
        <f t="shared" si="7"/>
        <v>42645.3</v>
      </c>
    </row>
    <row r="307" spans="2:12" ht="22.5">
      <c r="B307" s="173"/>
      <c r="C307" s="174"/>
      <c r="D307" s="175"/>
      <c r="E307" s="85" t="s">
        <v>92</v>
      </c>
      <c r="F307" s="85" t="s">
        <v>63</v>
      </c>
      <c r="G307" s="88">
        <f t="shared" si="7"/>
        <v>45928</v>
      </c>
      <c r="H307" s="88">
        <f t="shared" si="7"/>
        <v>45928</v>
      </c>
      <c r="I307" s="88">
        <f t="shared" si="7"/>
        <v>45928.5</v>
      </c>
      <c r="J307" s="88">
        <f t="shared" si="7"/>
        <v>45928.5</v>
      </c>
      <c r="K307" s="88">
        <f t="shared" si="7"/>
        <v>45928.5</v>
      </c>
      <c r="L307" s="90">
        <f t="shared" si="7"/>
        <v>229641.5</v>
      </c>
    </row>
    <row r="308" spans="2:12" ht="22.5">
      <c r="B308" s="173"/>
      <c r="C308" s="174"/>
      <c r="D308" s="175"/>
      <c r="E308" s="85" t="s">
        <v>93</v>
      </c>
      <c r="F308" s="85" t="s">
        <v>63</v>
      </c>
      <c r="G308" s="88">
        <f t="shared" si="7"/>
        <v>179887</v>
      </c>
      <c r="H308" s="88">
        <f t="shared" si="7"/>
        <v>179887</v>
      </c>
      <c r="I308" s="88">
        <f t="shared" si="7"/>
        <v>179887</v>
      </c>
      <c r="J308" s="88">
        <f t="shared" si="7"/>
        <v>179887</v>
      </c>
      <c r="K308" s="88">
        <f t="shared" si="7"/>
        <v>179887</v>
      </c>
      <c r="L308" s="90">
        <f t="shared" si="7"/>
        <v>179887</v>
      </c>
    </row>
    <row r="309" spans="2:12" ht="22.5">
      <c r="B309" s="173"/>
      <c r="C309" s="174"/>
      <c r="D309" s="175"/>
      <c r="E309" s="85" t="s">
        <v>94</v>
      </c>
      <c r="F309" s="85" t="s">
        <v>63</v>
      </c>
      <c r="G309" s="88">
        <f t="shared" si="7"/>
        <v>23730.9</v>
      </c>
      <c r="H309" s="88">
        <f t="shared" si="7"/>
        <v>23730.9</v>
      </c>
      <c r="I309" s="88">
        <f t="shared" si="7"/>
        <v>23729.976490244531</v>
      </c>
      <c r="J309" s="88">
        <f t="shared" si="7"/>
        <v>23729.976490244531</v>
      </c>
      <c r="K309" s="88">
        <f t="shared" si="7"/>
        <v>23729.976490244531</v>
      </c>
      <c r="L309" s="90">
        <f t="shared" si="7"/>
        <v>118651.7294707336</v>
      </c>
    </row>
    <row r="310" spans="2:12" ht="22.5">
      <c r="B310" s="173"/>
      <c r="C310" s="174"/>
      <c r="D310" s="175"/>
      <c r="E310" s="85" t="s">
        <v>95</v>
      </c>
      <c r="F310" s="85" t="s">
        <v>63</v>
      </c>
      <c r="G310" s="88">
        <f t="shared" si="7"/>
        <v>21106.9</v>
      </c>
      <c r="H310" s="88">
        <f t="shared" si="7"/>
        <v>21106.9</v>
      </c>
      <c r="I310" s="88">
        <f t="shared" si="7"/>
        <v>21105.453696029384</v>
      </c>
      <c r="J310" s="88">
        <f t="shared" si="7"/>
        <v>21105.453696029384</v>
      </c>
      <c r="K310" s="88">
        <f t="shared" si="7"/>
        <v>21105.453696029384</v>
      </c>
      <c r="L310" s="90">
        <f t="shared" si="7"/>
        <v>105530.16108808815</v>
      </c>
    </row>
    <row r="311" spans="2:12" ht="23.25" thickBot="1">
      <c r="B311" s="176"/>
      <c r="C311" s="177"/>
      <c r="D311" s="178"/>
      <c r="E311" s="86" t="s">
        <v>96</v>
      </c>
      <c r="F311" s="86" t="s">
        <v>63</v>
      </c>
      <c r="G311" s="91">
        <f t="shared" si="7"/>
        <v>0</v>
      </c>
      <c r="H311" s="91">
        <f t="shared" si="7"/>
        <v>39696.199999999997</v>
      </c>
      <c r="I311" s="91">
        <f t="shared" si="7"/>
        <v>79390.737548990161</v>
      </c>
      <c r="J311" s="91">
        <f t="shared" si="7"/>
        <v>79390.737548990161</v>
      </c>
      <c r="K311" s="91">
        <f t="shared" si="7"/>
        <v>79390.737548990161</v>
      </c>
      <c r="L311" s="92">
        <f t="shared" si="7"/>
        <v>277868.41264697048</v>
      </c>
    </row>
    <row r="312" spans="2:12" ht="15.75" thickTop="1"/>
  </sheetData>
  <mergeCells count="75">
    <mergeCell ref="C222:D230"/>
    <mergeCell ref="C231:D239"/>
    <mergeCell ref="C96:D104"/>
    <mergeCell ref="C105:D113"/>
    <mergeCell ref="C114:D122"/>
    <mergeCell ref="C204:D212"/>
    <mergeCell ref="C213:D221"/>
    <mergeCell ref="C123:D131"/>
    <mergeCell ref="C132:D140"/>
    <mergeCell ref="C141:D149"/>
    <mergeCell ref="C150:D158"/>
    <mergeCell ref="C159:D167"/>
    <mergeCell ref="C168:D176"/>
    <mergeCell ref="C177:D185"/>
    <mergeCell ref="D186:D194"/>
    <mergeCell ref="D195:D203"/>
    <mergeCell ref="C6:D14"/>
    <mergeCell ref="C15:D23"/>
    <mergeCell ref="C24:D32"/>
    <mergeCell ref="C33:D41"/>
    <mergeCell ref="C87:D95"/>
    <mergeCell ref="C42:D50"/>
    <mergeCell ref="C51:D59"/>
    <mergeCell ref="C60:D68"/>
    <mergeCell ref="C69:D77"/>
    <mergeCell ref="C78:D86"/>
    <mergeCell ref="C2:L2"/>
    <mergeCell ref="C4:D5"/>
    <mergeCell ref="E4:E5"/>
    <mergeCell ref="F4:F5"/>
    <mergeCell ref="G4:L4"/>
    <mergeCell ref="C285:D293"/>
    <mergeCell ref="C294:D302"/>
    <mergeCell ref="C240:D248"/>
    <mergeCell ref="D249:D257"/>
    <mergeCell ref="D258:D266"/>
    <mergeCell ref="C249:C266"/>
    <mergeCell ref="C267:D275"/>
    <mergeCell ref="B4:B5"/>
    <mergeCell ref="B303:D311"/>
    <mergeCell ref="B294:B302"/>
    <mergeCell ref="B285:B293"/>
    <mergeCell ref="B276:B284"/>
    <mergeCell ref="B267:B275"/>
    <mergeCell ref="B258:B266"/>
    <mergeCell ref="B249:B257"/>
    <mergeCell ref="B240:B248"/>
    <mergeCell ref="B231:B239"/>
    <mergeCell ref="B222:B230"/>
    <mergeCell ref="B213:B221"/>
    <mergeCell ref="B204:B212"/>
    <mergeCell ref="B195:B203"/>
    <mergeCell ref="C186:C203"/>
    <mergeCell ref="C276:D284"/>
    <mergeCell ref="B186:B194"/>
    <mergeCell ref="B177:B185"/>
    <mergeCell ref="B168:B176"/>
    <mergeCell ref="B159:B167"/>
    <mergeCell ref="B150:B158"/>
    <mergeCell ref="B141:B149"/>
    <mergeCell ref="B132:B140"/>
    <mergeCell ref="B123:B131"/>
    <mergeCell ref="B114:B122"/>
    <mergeCell ref="B105:B113"/>
    <mergeCell ref="B96:B104"/>
    <mergeCell ref="B87:B95"/>
    <mergeCell ref="B78:B86"/>
    <mergeCell ref="B69:B77"/>
    <mergeCell ref="B60:B68"/>
    <mergeCell ref="B6:B14"/>
    <mergeCell ref="B51:B59"/>
    <mergeCell ref="B42:B50"/>
    <mergeCell ref="B33:B41"/>
    <mergeCell ref="B24:B32"/>
    <mergeCell ref="B15:B23"/>
  </mergeCells>
  <printOptions horizontalCentered="1" verticalCentered="1"/>
  <pageMargins left="0.25" right="0.25" top="0.75" bottom="0.75" header="0.3" footer="0.3"/>
  <pageSetup paperSize="9" scale="59" fitToHeight="0" orientation="portrait" horizontalDpi="0" verticalDpi="0" r:id="rId1"/>
  <ignoredErrors>
    <ignoredError sqref="L20 L38 L47 L56 L65 L74 L92 L101 L110 L119 L137 L146 L155 L164 L173 L191 L200 L227 L272 L281 L290 L29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2"/>
  <sheetViews>
    <sheetView rightToLeft="1" tabSelected="1" zoomScaleNormal="100" workbookViewId="0">
      <pane xSplit="5" ySplit="5" topLeftCell="F6" activePane="bottomRight" state="frozen"/>
      <selection pane="topRight" activeCell="E1" sqref="E1"/>
      <selection pane="bottomLeft" activeCell="A6" sqref="A6"/>
      <selection pane="bottomRight" activeCell="B468" sqref="B468:D481"/>
    </sheetView>
  </sheetViews>
  <sheetFormatPr defaultRowHeight="15"/>
  <cols>
    <col min="3" max="3" width="9.125" style="61"/>
    <col min="4" max="4" width="19.75" style="61" customWidth="1"/>
    <col min="5" max="5" width="61" customWidth="1"/>
    <col min="6" max="6" width="20.875" customWidth="1"/>
    <col min="7" max="12" width="13.75" customWidth="1"/>
  </cols>
  <sheetData>
    <row r="2" spans="2:12" ht="24">
      <c r="C2" s="128" t="s">
        <v>45</v>
      </c>
      <c r="D2" s="128"/>
      <c r="E2" s="128"/>
      <c r="F2" s="128"/>
      <c r="G2" s="128"/>
      <c r="H2" s="128"/>
      <c r="I2" s="128"/>
      <c r="J2" s="128"/>
      <c r="K2" s="128"/>
      <c r="L2" s="128"/>
    </row>
    <row r="3" spans="2:12" ht="15.75" thickBot="1"/>
    <row r="4" spans="2:12" ht="21.75" customHeight="1" thickTop="1">
      <c r="B4" s="120" t="s">
        <v>99</v>
      </c>
      <c r="C4" s="133" t="s">
        <v>39</v>
      </c>
      <c r="D4" s="134"/>
      <c r="E4" s="127" t="s">
        <v>37</v>
      </c>
      <c r="F4" s="123" t="s">
        <v>0</v>
      </c>
      <c r="G4" s="125" t="s">
        <v>40</v>
      </c>
      <c r="H4" s="125"/>
      <c r="I4" s="125"/>
      <c r="J4" s="125"/>
      <c r="K4" s="125"/>
      <c r="L4" s="126"/>
    </row>
    <row r="5" spans="2:12" ht="24.75" thickBot="1">
      <c r="B5" s="169"/>
      <c r="C5" s="202"/>
      <c r="D5" s="203"/>
      <c r="E5" s="204"/>
      <c r="F5" s="204"/>
      <c r="G5" s="62">
        <v>1403</v>
      </c>
      <c r="H5" s="62">
        <v>1404</v>
      </c>
      <c r="I5" s="62">
        <v>1405</v>
      </c>
      <c r="J5" s="62">
        <v>1406</v>
      </c>
      <c r="K5" s="62">
        <v>1407</v>
      </c>
      <c r="L5" s="63" t="s">
        <v>41</v>
      </c>
    </row>
    <row r="6" spans="2:12" ht="22.5">
      <c r="B6" s="112">
        <v>1</v>
      </c>
      <c r="C6" s="161" t="s">
        <v>1</v>
      </c>
      <c r="D6" s="198"/>
      <c r="E6" s="44" t="s">
        <v>49</v>
      </c>
      <c r="F6" s="45" t="s">
        <v>63</v>
      </c>
      <c r="G6" s="46">
        <v>140000</v>
      </c>
      <c r="H6" s="46">
        <v>25000</v>
      </c>
      <c r="I6" s="46">
        <v>25000</v>
      </c>
      <c r="J6" s="46">
        <v>25000</v>
      </c>
      <c r="K6" s="46">
        <v>25000</v>
      </c>
      <c r="L6" s="47">
        <f>SUM(G6:K6)</f>
        <v>240000</v>
      </c>
    </row>
    <row r="7" spans="2:12" ht="22.5">
      <c r="B7" s="168"/>
      <c r="C7" s="158"/>
      <c r="D7" s="199"/>
      <c r="E7" s="48" t="s">
        <v>50</v>
      </c>
      <c r="F7" s="49" t="s">
        <v>63</v>
      </c>
      <c r="G7" s="50">
        <v>80000</v>
      </c>
      <c r="H7" s="50">
        <v>85000</v>
      </c>
      <c r="I7" s="50">
        <v>85000</v>
      </c>
      <c r="J7" s="50">
        <v>85000</v>
      </c>
      <c r="K7" s="50">
        <v>85000</v>
      </c>
      <c r="L7" s="51">
        <f t="shared" ref="L7:L70" si="0">SUM(G7:K7)</f>
        <v>420000</v>
      </c>
    </row>
    <row r="8" spans="2:12" ht="22.5">
      <c r="B8" s="168"/>
      <c r="C8" s="158"/>
      <c r="D8" s="199"/>
      <c r="E8" s="48" t="s">
        <v>51</v>
      </c>
      <c r="F8" s="49" t="s">
        <v>63</v>
      </c>
      <c r="G8" s="50">
        <v>80000</v>
      </c>
      <c r="H8" s="50">
        <v>40000</v>
      </c>
      <c r="I8" s="50">
        <v>40000</v>
      </c>
      <c r="J8" s="50">
        <v>40000</v>
      </c>
      <c r="K8" s="50">
        <v>40000</v>
      </c>
      <c r="L8" s="51">
        <f t="shared" si="0"/>
        <v>240000</v>
      </c>
    </row>
    <row r="9" spans="2:12" ht="22.5">
      <c r="B9" s="168"/>
      <c r="C9" s="158"/>
      <c r="D9" s="199"/>
      <c r="E9" s="48" t="s">
        <v>52</v>
      </c>
      <c r="F9" s="49" t="s">
        <v>63</v>
      </c>
      <c r="G9" s="50">
        <v>86000</v>
      </c>
      <c r="H9" s="50">
        <v>86000</v>
      </c>
      <c r="I9" s="50">
        <v>86000</v>
      </c>
      <c r="J9" s="50">
        <v>86000</v>
      </c>
      <c r="K9" s="50">
        <v>86000</v>
      </c>
      <c r="L9" s="51">
        <f t="shared" si="0"/>
        <v>430000</v>
      </c>
    </row>
    <row r="10" spans="2:12" ht="22.5">
      <c r="B10" s="168"/>
      <c r="C10" s="158"/>
      <c r="D10" s="199"/>
      <c r="E10" s="48" t="s">
        <v>53</v>
      </c>
      <c r="F10" s="49" t="s">
        <v>63</v>
      </c>
      <c r="G10" s="50">
        <v>0</v>
      </c>
      <c r="H10" s="50">
        <v>0</v>
      </c>
      <c r="I10" s="50">
        <v>5000</v>
      </c>
      <c r="J10" s="50">
        <v>0</v>
      </c>
      <c r="K10" s="50">
        <v>0</v>
      </c>
      <c r="L10" s="51">
        <f t="shared" si="0"/>
        <v>5000</v>
      </c>
    </row>
    <row r="11" spans="2:12" ht="22.5">
      <c r="B11" s="168"/>
      <c r="C11" s="158"/>
      <c r="D11" s="199"/>
      <c r="E11" s="48" t="s">
        <v>54</v>
      </c>
      <c r="F11" s="49" t="s">
        <v>64</v>
      </c>
      <c r="G11" s="50">
        <v>0</v>
      </c>
      <c r="H11" s="50">
        <v>1</v>
      </c>
      <c r="I11" s="50">
        <v>0</v>
      </c>
      <c r="J11" s="50">
        <v>0</v>
      </c>
      <c r="K11" s="50">
        <v>0</v>
      </c>
      <c r="L11" s="51">
        <f t="shared" si="0"/>
        <v>1</v>
      </c>
    </row>
    <row r="12" spans="2:12" ht="22.5">
      <c r="B12" s="168"/>
      <c r="C12" s="158"/>
      <c r="D12" s="199"/>
      <c r="E12" s="48" t="s">
        <v>55</v>
      </c>
      <c r="F12" s="49" t="s">
        <v>63</v>
      </c>
      <c r="G12" s="50">
        <v>2500</v>
      </c>
      <c r="H12" s="50">
        <v>3750</v>
      </c>
      <c r="I12" s="50">
        <v>5000</v>
      </c>
      <c r="J12" s="50">
        <v>6250</v>
      </c>
      <c r="K12" s="50">
        <v>7500</v>
      </c>
      <c r="L12" s="51">
        <f t="shared" si="0"/>
        <v>25000</v>
      </c>
    </row>
    <row r="13" spans="2:12" ht="22.5">
      <c r="B13" s="168"/>
      <c r="C13" s="158"/>
      <c r="D13" s="199"/>
      <c r="E13" s="48" t="s">
        <v>56</v>
      </c>
      <c r="F13" s="49" t="s">
        <v>63</v>
      </c>
      <c r="G13" s="50">
        <v>2000</v>
      </c>
      <c r="H13" s="50">
        <v>2700</v>
      </c>
      <c r="I13" s="50">
        <v>3400</v>
      </c>
      <c r="J13" s="50">
        <v>4100</v>
      </c>
      <c r="K13" s="50">
        <v>4800</v>
      </c>
      <c r="L13" s="51">
        <f t="shared" si="0"/>
        <v>17000</v>
      </c>
    </row>
    <row r="14" spans="2:12" ht="43.5" customHeight="1">
      <c r="B14" s="168"/>
      <c r="C14" s="158"/>
      <c r="D14" s="199"/>
      <c r="E14" s="48" t="s">
        <v>57</v>
      </c>
      <c r="F14" s="49" t="s">
        <v>63</v>
      </c>
      <c r="G14" s="50">
        <v>500</v>
      </c>
      <c r="H14" s="50">
        <v>625</v>
      </c>
      <c r="I14" s="50">
        <v>750</v>
      </c>
      <c r="J14" s="50">
        <v>875</v>
      </c>
      <c r="K14" s="50">
        <v>1000</v>
      </c>
      <c r="L14" s="51">
        <f t="shared" si="0"/>
        <v>3750</v>
      </c>
    </row>
    <row r="15" spans="2:12" ht="22.5">
      <c r="B15" s="168"/>
      <c r="C15" s="158"/>
      <c r="D15" s="199"/>
      <c r="E15" s="48" t="s">
        <v>58</v>
      </c>
      <c r="F15" s="49" t="s">
        <v>65</v>
      </c>
      <c r="G15" s="50">
        <v>25000</v>
      </c>
      <c r="H15" s="50">
        <v>35375</v>
      </c>
      <c r="I15" s="50">
        <v>45750</v>
      </c>
      <c r="J15" s="50">
        <v>56125</v>
      </c>
      <c r="K15" s="50">
        <v>66500</v>
      </c>
      <c r="L15" s="51">
        <f t="shared" si="0"/>
        <v>228750</v>
      </c>
    </row>
    <row r="16" spans="2:12" ht="22.5">
      <c r="B16" s="168"/>
      <c r="C16" s="158"/>
      <c r="D16" s="199"/>
      <c r="E16" s="48" t="s">
        <v>59</v>
      </c>
      <c r="F16" s="49" t="s">
        <v>63</v>
      </c>
      <c r="G16" s="50">
        <v>9000</v>
      </c>
      <c r="H16" s="50">
        <v>10100</v>
      </c>
      <c r="I16" s="50">
        <v>11200</v>
      </c>
      <c r="J16" s="50">
        <v>12300</v>
      </c>
      <c r="K16" s="50">
        <v>12300</v>
      </c>
      <c r="L16" s="51">
        <f t="shared" si="0"/>
        <v>54900</v>
      </c>
    </row>
    <row r="17" spans="2:12" ht="22.5">
      <c r="B17" s="168"/>
      <c r="C17" s="158"/>
      <c r="D17" s="199"/>
      <c r="E17" s="48" t="s">
        <v>60</v>
      </c>
      <c r="F17" s="49" t="s">
        <v>63</v>
      </c>
      <c r="G17" s="50">
        <v>270000</v>
      </c>
      <c r="H17" s="50">
        <v>270000</v>
      </c>
      <c r="I17" s="50">
        <v>270000</v>
      </c>
      <c r="J17" s="50">
        <v>270000</v>
      </c>
      <c r="K17" s="50">
        <v>270000</v>
      </c>
      <c r="L17" s="51">
        <f t="shared" si="0"/>
        <v>1350000</v>
      </c>
    </row>
    <row r="18" spans="2:12" ht="22.5">
      <c r="B18" s="168"/>
      <c r="C18" s="158"/>
      <c r="D18" s="199"/>
      <c r="E18" s="48" t="s">
        <v>61</v>
      </c>
      <c r="F18" s="49" t="s">
        <v>66</v>
      </c>
      <c r="G18" s="50">
        <v>0</v>
      </c>
      <c r="H18" s="50">
        <v>0</v>
      </c>
      <c r="I18" s="50">
        <v>1</v>
      </c>
      <c r="J18" s="50">
        <v>2</v>
      </c>
      <c r="K18" s="50">
        <v>2</v>
      </c>
      <c r="L18" s="51">
        <f t="shared" si="0"/>
        <v>5</v>
      </c>
    </row>
    <row r="19" spans="2:12" ht="23.25" thickBot="1">
      <c r="B19" s="111"/>
      <c r="C19" s="200"/>
      <c r="D19" s="201"/>
      <c r="E19" s="64" t="s">
        <v>62</v>
      </c>
      <c r="F19" s="60" t="s">
        <v>67</v>
      </c>
      <c r="G19" s="65">
        <v>15</v>
      </c>
      <c r="H19" s="65">
        <v>18</v>
      </c>
      <c r="I19" s="65">
        <v>21</v>
      </c>
      <c r="J19" s="65">
        <v>25</v>
      </c>
      <c r="K19" s="65">
        <v>28</v>
      </c>
      <c r="L19" s="66">
        <f t="shared" si="0"/>
        <v>107</v>
      </c>
    </row>
    <row r="20" spans="2:12" ht="24" customHeight="1" thickBot="1">
      <c r="B20" s="188">
        <v>2</v>
      </c>
      <c r="C20" s="161" t="s">
        <v>2</v>
      </c>
      <c r="D20" s="198"/>
      <c r="E20" s="44" t="s">
        <v>49</v>
      </c>
      <c r="F20" s="45" t="s">
        <v>63</v>
      </c>
      <c r="G20" s="46">
        <v>0</v>
      </c>
      <c r="H20" s="46">
        <v>25000</v>
      </c>
      <c r="I20" s="46">
        <v>25000</v>
      </c>
      <c r="J20" s="46">
        <v>25000</v>
      </c>
      <c r="K20" s="46">
        <v>25000</v>
      </c>
      <c r="L20" s="47">
        <f t="shared" si="0"/>
        <v>100000</v>
      </c>
    </row>
    <row r="21" spans="2:12" ht="24" customHeight="1" thickBot="1">
      <c r="B21" s="188"/>
      <c r="C21" s="158"/>
      <c r="D21" s="199"/>
      <c r="E21" s="48" t="s">
        <v>50</v>
      </c>
      <c r="F21" s="49" t="s">
        <v>63</v>
      </c>
      <c r="G21" s="50">
        <v>70000</v>
      </c>
      <c r="H21" s="50">
        <v>75000</v>
      </c>
      <c r="I21" s="50">
        <v>75000</v>
      </c>
      <c r="J21" s="50">
        <v>75000</v>
      </c>
      <c r="K21" s="50">
        <v>75000</v>
      </c>
      <c r="L21" s="51">
        <f t="shared" si="0"/>
        <v>370000</v>
      </c>
    </row>
    <row r="22" spans="2:12" ht="24" customHeight="1" thickBot="1">
      <c r="B22" s="188"/>
      <c r="C22" s="158"/>
      <c r="D22" s="199"/>
      <c r="E22" s="48" t="s">
        <v>51</v>
      </c>
      <c r="F22" s="49" t="s">
        <v>63</v>
      </c>
      <c r="G22" s="50">
        <v>98000</v>
      </c>
      <c r="H22" s="50">
        <v>80000</v>
      </c>
      <c r="I22" s="50">
        <v>80000</v>
      </c>
      <c r="J22" s="50">
        <v>80000</v>
      </c>
      <c r="K22" s="50">
        <v>80000</v>
      </c>
      <c r="L22" s="51">
        <f t="shared" si="0"/>
        <v>418000</v>
      </c>
    </row>
    <row r="23" spans="2:12" ht="24" customHeight="1" thickBot="1">
      <c r="B23" s="188"/>
      <c r="C23" s="158"/>
      <c r="D23" s="199"/>
      <c r="E23" s="48" t="s">
        <v>52</v>
      </c>
      <c r="F23" s="49" t="s">
        <v>63</v>
      </c>
      <c r="G23" s="50">
        <v>122000</v>
      </c>
      <c r="H23" s="50">
        <v>122000</v>
      </c>
      <c r="I23" s="50">
        <v>122000</v>
      </c>
      <c r="J23" s="50">
        <v>122000</v>
      </c>
      <c r="K23" s="50">
        <v>122000</v>
      </c>
      <c r="L23" s="51">
        <f t="shared" si="0"/>
        <v>610000</v>
      </c>
    </row>
    <row r="24" spans="2:12" ht="24" customHeight="1" thickBot="1">
      <c r="B24" s="188"/>
      <c r="C24" s="158"/>
      <c r="D24" s="199"/>
      <c r="E24" s="48" t="s">
        <v>53</v>
      </c>
      <c r="F24" s="49" t="s">
        <v>63</v>
      </c>
      <c r="G24" s="50">
        <v>0</v>
      </c>
      <c r="H24" s="50">
        <v>0</v>
      </c>
      <c r="I24" s="50">
        <v>5000</v>
      </c>
      <c r="J24" s="50">
        <v>0</v>
      </c>
      <c r="K24" s="50">
        <v>0</v>
      </c>
      <c r="L24" s="51">
        <f t="shared" si="0"/>
        <v>5000</v>
      </c>
    </row>
    <row r="25" spans="2:12" ht="24" customHeight="1" thickBot="1">
      <c r="B25" s="188"/>
      <c r="C25" s="158"/>
      <c r="D25" s="199"/>
      <c r="E25" s="48" t="s">
        <v>54</v>
      </c>
      <c r="F25" s="49" t="s">
        <v>64</v>
      </c>
      <c r="G25" s="50">
        <v>1</v>
      </c>
      <c r="H25" s="50">
        <v>0</v>
      </c>
      <c r="I25" s="50">
        <v>0</v>
      </c>
      <c r="J25" s="50">
        <v>0</v>
      </c>
      <c r="K25" s="50">
        <v>0</v>
      </c>
      <c r="L25" s="51">
        <f t="shared" si="0"/>
        <v>1</v>
      </c>
    </row>
    <row r="26" spans="2:12" ht="24" customHeight="1" thickBot="1">
      <c r="B26" s="188"/>
      <c r="C26" s="158"/>
      <c r="D26" s="199"/>
      <c r="E26" s="48" t="s">
        <v>55</v>
      </c>
      <c r="F26" s="49" t="s">
        <v>63</v>
      </c>
      <c r="G26" s="50">
        <v>2500</v>
      </c>
      <c r="H26" s="50">
        <v>3750</v>
      </c>
      <c r="I26" s="50">
        <v>5000</v>
      </c>
      <c r="J26" s="50">
        <v>6250</v>
      </c>
      <c r="K26" s="50">
        <v>7500</v>
      </c>
      <c r="L26" s="51">
        <f t="shared" si="0"/>
        <v>25000</v>
      </c>
    </row>
    <row r="27" spans="2:12" ht="24" customHeight="1" thickBot="1">
      <c r="B27" s="188"/>
      <c r="C27" s="158"/>
      <c r="D27" s="199"/>
      <c r="E27" s="48" t="s">
        <v>56</v>
      </c>
      <c r="F27" s="49" t="s">
        <v>63</v>
      </c>
      <c r="G27" s="50">
        <v>2000</v>
      </c>
      <c r="H27" s="50">
        <v>2700</v>
      </c>
      <c r="I27" s="50">
        <v>3400</v>
      </c>
      <c r="J27" s="50">
        <v>4100</v>
      </c>
      <c r="K27" s="50">
        <v>4800</v>
      </c>
      <c r="L27" s="51">
        <f t="shared" si="0"/>
        <v>17000</v>
      </c>
    </row>
    <row r="28" spans="2:12" ht="24" customHeight="1" thickBot="1">
      <c r="B28" s="188"/>
      <c r="C28" s="158"/>
      <c r="D28" s="199"/>
      <c r="E28" s="48" t="s">
        <v>57</v>
      </c>
      <c r="F28" s="49" t="s">
        <v>63</v>
      </c>
      <c r="G28" s="50">
        <v>2500</v>
      </c>
      <c r="H28" s="50">
        <v>3125</v>
      </c>
      <c r="I28" s="50">
        <v>3750</v>
      </c>
      <c r="J28" s="50">
        <v>4375</v>
      </c>
      <c r="K28" s="50">
        <v>5000</v>
      </c>
      <c r="L28" s="51">
        <f t="shared" si="0"/>
        <v>18750</v>
      </c>
    </row>
    <row r="29" spans="2:12" ht="24" customHeight="1" thickBot="1">
      <c r="B29" s="188"/>
      <c r="C29" s="158"/>
      <c r="D29" s="199"/>
      <c r="E29" s="48" t="s">
        <v>58</v>
      </c>
      <c r="F29" s="49" t="s">
        <v>65</v>
      </c>
      <c r="G29" s="50">
        <v>35000</v>
      </c>
      <c r="H29" s="50">
        <v>47875</v>
      </c>
      <c r="I29" s="50">
        <v>60750</v>
      </c>
      <c r="J29" s="50">
        <v>73625</v>
      </c>
      <c r="K29" s="50">
        <v>86500</v>
      </c>
      <c r="L29" s="51">
        <f t="shared" si="0"/>
        <v>303750</v>
      </c>
    </row>
    <row r="30" spans="2:12" ht="24" customHeight="1" thickBot="1">
      <c r="B30" s="188"/>
      <c r="C30" s="158"/>
      <c r="D30" s="199"/>
      <c r="E30" s="48" t="s">
        <v>59</v>
      </c>
      <c r="F30" s="49" t="s">
        <v>63</v>
      </c>
      <c r="G30" s="50">
        <v>9000</v>
      </c>
      <c r="H30" s="50">
        <v>10100</v>
      </c>
      <c r="I30" s="50">
        <v>11200</v>
      </c>
      <c r="J30" s="50">
        <v>12300</v>
      </c>
      <c r="K30" s="50">
        <v>12300</v>
      </c>
      <c r="L30" s="51">
        <f t="shared" si="0"/>
        <v>54900</v>
      </c>
    </row>
    <row r="31" spans="2:12" ht="24" customHeight="1" thickBot="1">
      <c r="B31" s="188"/>
      <c r="C31" s="158"/>
      <c r="D31" s="199"/>
      <c r="E31" s="48" t="s">
        <v>60</v>
      </c>
      <c r="F31" s="49" t="s">
        <v>63</v>
      </c>
      <c r="G31" s="50">
        <v>1350000</v>
      </c>
      <c r="H31" s="50">
        <v>1350000</v>
      </c>
      <c r="I31" s="50">
        <v>1350000</v>
      </c>
      <c r="J31" s="50">
        <v>1350000</v>
      </c>
      <c r="K31" s="50">
        <v>1350000</v>
      </c>
      <c r="L31" s="51">
        <f t="shared" si="0"/>
        <v>6750000</v>
      </c>
    </row>
    <row r="32" spans="2:12" ht="24" customHeight="1" thickBot="1">
      <c r="B32" s="188"/>
      <c r="C32" s="158"/>
      <c r="D32" s="199"/>
      <c r="E32" s="48" t="s">
        <v>61</v>
      </c>
      <c r="F32" s="49" t="s">
        <v>66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1">
        <f t="shared" si="0"/>
        <v>0</v>
      </c>
    </row>
    <row r="33" spans="2:12" ht="24" customHeight="1" thickBot="1">
      <c r="B33" s="188"/>
      <c r="C33" s="200"/>
      <c r="D33" s="201"/>
      <c r="E33" s="64" t="s">
        <v>62</v>
      </c>
      <c r="F33" s="60" t="s">
        <v>67</v>
      </c>
      <c r="G33" s="65">
        <v>30</v>
      </c>
      <c r="H33" s="65">
        <v>36</v>
      </c>
      <c r="I33" s="65">
        <v>42</v>
      </c>
      <c r="J33" s="65">
        <v>48</v>
      </c>
      <c r="K33" s="65">
        <v>54</v>
      </c>
      <c r="L33" s="66">
        <f t="shared" si="0"/>
        <v>210</v>
      </c>
    </row>
    <row r="34" spans="2:12" ht="24" customHeight="1" thickBot="1">
      <c r="B34" s="188">
        <v>3</v>
      </c>
      <c r="C34" s="161" t="s">
        <v>3</v>
      </c>
      <c r="D34" s="198"/>
      <c r="E34" s="44" t="s">
        <v>49</v>
      </c>
      <c r="F34" s="45" t="s">
        <v>63</v>
      </c>
      <c r="G34" s="46">
        <v>20000</v>
      </c>
      <c r="H34" s="46">
        <v>15000</v>
      </c>
      <c r="I34" s="46">
        <v>15000</v>
      </c>
      <c r="J34" s="46">
        <v>15000</v>
      </c>
      <c r="K34" s="46">
        <v>15000</v>
      </c>
      <c r="L34" s="47">
        <f t="shared" si="0"/>
        <v>80000</v>
      </c>
    </row>
    <row r="35" spans="2:12" ht="24" customHeight="1" thickBot="1">
      <c r="B35" s="188"/>
      <c r="C35" s="158"/>
      <c r="D35" s="199"/>
      <c r="E35" s="48" t="s">
        <v>50</v>
      </c>
      <c r="F35" s="49" t="s">
        <v>63</v>
      </c>
      <c r="G35" s="50">
        <v>50000</v>
      </c>
      <c r="H35" s="50">
        <v>40000</v>
      </c>
      <c r="I35" s="50">
        <v>40000</v>
      </c>
      <c r="J35" s="50">
        <v>40000</v>
      </c>
      <c r="K35" s="50">
        <v>40000</v>
      </c>
      <c r="L35" s="51">
        <f t="shared" si="0"/>
        <v>210000</v>
      </c>
    </row>
    <row r="36" spans="2:12" ht="18.75" customHeight="1" thickBot="1">
      <c r="B36" s="188"/>
      <c r="C36" s="158"/>
      <c r="D36" s="199"/>
      <c r="E36" s="48" t="s">
        <v>51</v>
      </c>
      <c r="F36" s="49" t="s">
        <v>63</v>
      </c>
      <c r="G36" s="50">
        <v>23000</v>
      </c>
      <c r="H36" s="50">
        <v>35000</v>
      </c>
      <c r="I36" s="50">
        <v>35000</v>
      </c>
      <c r="J36" s="50">
        <v>35000</v>
      </c>
      <c r="K36" s="50">
        <v>35000</v>
      </c>
      <c r="L36" s="51">
        <f t="shared" si="0"/>
        <v>163000</v>
      </c>
    </row>
    <row r="37" spans="2:12" ht="24" customHeight="1" thickBot="1">
      <c r="B37" s="188"/>
      <c r="C37" s="158"/>
      <c r="D37" s="199"/>
      <c r="E37" s="48" t="s">
        <v>52</v>
      </c>
      <c r="F37" s="49" t="s">
        <v>63</v>
      </c>
      <c r="G37" s="50">
        <v>76000</v>
      </c>
      <c r="H37" s="50">
        <v>76000</v>
      </c>
      <c r="I37" s="50">
        <v>76000</v>
      </c>
      <c r="J37" s="50">
        <v>76000</v>
      </c>
      <c r="K37" s="50">
        <v>76000</v>
      </c>
      <c r="L37" s="51">
        <f t="shared" si="0"/>
        <v>380000</v>
      </c>
    </row>
    <row r="38" spans="2:12" ht="24" customHeight="1" thickBot="1">
      <c r="B38" s="188"/>
      <c r="C38" s="158"/>
      <c r="D38" s="199"/>
      <c r="E38" s="48" t="s">
        <v>53</v>
      </c>
      <c r="F38" s="49" t="s">
        <v>63</v>
      </c>
      <c r="G38" s="50">
        <v>0</v>
      </c>
      <c r="H38" s="50">
        <v>0</v>
      </c>
      <c r="I38" s="50">
        <v>3000</v>
      </c>
      <c r="J38" s="50">
        <v>0</v>
      </c>
      <c r="K38" s="50">
        <v>0</v>
      </c>
      <c r="L38" s="51">
        <f t="shared" si="0"/>
        <v>3000</v>
      </c>
    </row>
    <row r="39" spans="2:12" ht="24" customHeight="1" thickBot="1">
      <c r="B39" s="188"/>
      <c r="C39" s="158"/>
      <c r="D39" s="199"/>
      <c r="E39" s="48" t="s">
        <v>54</v>
      </c>
      <c r="F39" s="49" t="s">
        <v>64</v>
      </c>
      <c r="G39" s="50">
        <v>0</v>
      </c>
      <c r="H39" s="50">
        <v>1</v>
      </c>
      <c r="I39" s="50">
        <v>0</v>
      </c>
      <c r="J39" s="50">
        <v>0</v>
      </c>
      <c r="K39" s="50">
        <v>0</v>
      </c>
      <c r="L39" s="51">
        <f t="shared" si="0"/>
        <v>1</v>
      </c>
    </row>
    <row r="40" spans="2:12" ht="24" customHeight="1" thickBot="1">
      <c r="B40" s="188"/>
      <c r="C40" s="158"/>
      <c r="D40" s="199"/>
      <c r="E40" s="48" t="s">
        <v>55</v>
      </c>
      <c r="F40" s="49" t="s">
        <v>63</v>
      </c>
      <c r="G40" s="50">
        <v>1500</v>
      </c>
      <c r="H40" s="50">
        <v>2250</v>
      </c>
      <c r="I40" s="50">
        <v>3000</v>
      </c>
      <c r="J40" s="50">
        <v>3750</v>
      </c>
      <c r="K40" s="50">
        <v>4500</v>
      </c>
      <c r="L40" s="51">
        <f t="shared" si="0"/>
        <v>15000</v>
      </c>
    </row>
    <row r="41" spans="2:12" ht="24" customHeight="1" thickBot="1">
      <c r="B41" s="188"/>
      <c r="C41" s="158"/>
      <c r="D41" s="199"/>
      <c r="E41" s="48" t="s">
        <v>56</v>
      </c>
      <c r="F41" s="49" t="s">
        <v>63</v>
      </c>
      <c r="G41" s="50">
        <v>1500</v>
      </c>
      <c r="H41" s="50">
        <v>2000</v>
      </c>
      <c r="I41" s="50">
        <v>2500</v>
      </c>
      <c r="J41" s="50">
        <v>3000</v>
      </c>
      <c r="K41" s="50">
        <v>3500</v>
      </c>
      <c r="L41" s="51">
        <f t="shared" si="0"/>
        <v>12500</v>
      </c>
    </row>
    <row r="42" spans="2:12" ht="44.25" thickBot="1">
      <c r="B42" s="188"/>
      <c r="C42" s="158"/>
      <c r="D42" s="199"/>
      <c r="E42" s="48" t="s">
        <v>57</v>
      </c>
      <c r="F42" s="49" t="s">
        <v>63</v>
      </c>
      <c r="G42" s="50">
        <v>100</v>
      </c>
      <c r="H42" s="50">
        <v>125</v>
      </c>
      <c r="I42" s="50">
        <v>150</v>
      </c>
      <c r="J42" s="50">
        <v>175</v>
      </c>
      <c r="K42" s="50">
        <v>200</v>
      </c>
      <c r="L42" s="51">
        <f t="shared" si="0"/>
        <v>750</v>
      </c>
    </row>
    <row r="43" spans="2:12" ht="24" customHeight="1" thickBot="1">
      <c r="B43" s="188"/>
      <c r="C43" s="158"/>
      <c r="D43" s="199"/>
      <c r="E43" s="48" t="s">
        <v>58</v>
      </c>
      <c r="F43" s="49" t="s">
        <v>65</v>
      </c>
      <c r="G43" s="50">
        <v>15500</v>
      </c>
      <c r="H43" s="50">
        <v>21875</v>
      </c>
      <c r="I43" s="50">
        <v>28250</v>
      </c>
      <c r="J43" s="50">
        <v>34625</v>
      </c>
      <c r="K43" s="50">
        <v>41000</v>
      </c>
      <c r="L43" s="51">
        <f t="shared" si="0"/>
        <v>141250</v>
      </c>
    </row>
    <row r="44" spans="2:12" ht="24" customHeight="1" thickBot="1">
      <c r="B44" s="188"/>
      <c r="C44" s="158"/>
      <c r="D44" s="199"/>
      <c r="E44" s="48" t="s">
        <v>59</v>
      </c>
      <c r="F44" s="49" t="s">
        <v>63</v>
      </c>
      <c r="G44" s="50">
        <v>7000</v>
      </c>
      <c r="H44" s="50">
        <v>8000</v>
      </c>
      <c r="I44" s="50">
        <v>8900</v>
      </c>
      <c r="J44" s="50">
        <v>9800</v>
      </c>
      <c r="K44" s="50">
        <v>9800</v>
      </c>
      <c r="L44" s="51">
        <f t="shared" si="0"/>
        <v>43500</v>
      </c>
    </row>
    <row r="45" spans="2:12" ht="24" customHeight="1" thickBot="1">
      <c r="B45" s="188"/>
      <c r="C45" s="158"/>
      <c r="D45" s="199"/>
      <c r="E45" s="48" t="s">
        <v>60</v>
      </c>
      <c r="F45" s="49" t="s">
        <v>63</v>
      </c>
      <c r="G45" s="50">
        <v>150000</v>
      </c>
      <c r="H45" s="50">
        <v>150000</v>
      </c>
      <c r="I45" s="50">
        <v>150000</v>
      </c>
      <c r="J45" s="50">
        <v>150000</v>
      </c>
      <c r="K45" s="50">
        <v>150000</v>
      </c>
      <c r="L45" s="51">
        <f t="shared" si="0"/>
        <v>750000</v>
      </c>
    </row>
    <row r="46" spans="2:12" ht="24" customHeight="1" thickBot="1">
      <c r="B46" s="188"/>
      <c r="C46" s="158"/>
      <c r="D46" s="199"/>
      <c r="E46" s="48" t="s">
        <v>61</v>
      </c>
      <c r="F46" s="49" t="s">
        <v>66</v>
      </c>
      <c r="G46" s="50">
        <v>1</v>
      </c>
      <c r="H46" s="50">
        <v>1</v>
      </c>
      <c r="I46" s="50">
        <v>1</v>
      </c>
      <c r="J46" s="50">
        <v>1</v>
      </c>
      <c r="K46" s="50">
        <v>1</v>
      </c>
      <c r="L46" s="51">
        <f t="shared" si="0"/>
        <v>5</v>
      </c>
    </row>
    <row r="47" spans="2:12" ht="24" customHeight="1" thickBot="1">
      <c r="B47" s="188"/>
      <c r="C47" s="200"/>
      <c r="D47" s="201"/>
      <c r="E47" s="64" t="s">
        <v>62</v>
      </c>
      <c r="F47" s="60" t="s">
        <v>67</v>
      </c>
      <c r="G47" s="65">
        <v>15</v>
      </c>
      <c r="H47" s="65">
        <v>18</v>
      </c>
      <c r="I47" s="65">
        <v>21</v>
      </c>
      <c r="J47" s="65">
        <v>24</v>
      </c>
      <c r="K47" s="65">
        <v>27</v>
      </c>
      <c r="L47" s="66">
        <f t="shared" si="0"/>
        <v>105</v>
      </c>
    </row>
    <row r="48" spans="2:12" ht="24" customHeight="1" thickBot="1">
      <c r="B48" s="188">
        <v>4</v>
      </c>
      <c r="C48" s="161" t="s">
        <v>4</v>
      </c>
      <c r="D48" s="198"/>
      <c r="E48" s="44" t="s">
        <v>49</v>
      </c>
      <c r="F48" s="45" t="s">
        <v>63</v>
      </c>
      <c r="G48" s="46">
        <v>0</v>
      </c>
      <c r="H48" s="46">
        <v>76000</v>
      </c>
      <c r="I48" s="46">
        <v>76000</v>
      </c>
      <c r="J48" s="46">
        <v>76000</v>
      </c>
      <c r="K48" s="46">
        <v>76000</v>
      </c>
      <c r="L48" s="47">
        <f t="shared" si="0"/>
        <v>304000</v>
      </c>
    </row>
    <row r="49" spans="2:12" ht="24" customHeight="1" thickBot="1">
      <c r="B49" s="188"/>
      <c r="C49" s="158"/>
      <c r="D49" s="199"/>
      <c r="E49" s="48" t="s">
        <v>50</v>
      </c>
      <c r="F49" s="49" t="s">
        <v>63</v>
      </c>
      <c r="G49" s="50">
        <v>150000</v>
      </c>
      <c r="H49" s="50">
        <v>155000</v>
      </c>
      <c r="I49" s="50">
        <v>155000</v>
      </c>
      <c r="J49" s="50">
        <v>155000</v>
      </c>
      <c r="K49" s="50">
        <v>155000</v>
      </c>
      <c r="L49" s="51">
        <f t="shared" si="0"/>
        <v>770000</v>
      </c>
    </row>
    <row r="50" spans="2:12" ht="24" customHeight="1" thickBot="1">
      <c r="B50" s="188"/>
      <c r="C50" s="158"/>
      <c r="D50" s="199"/>
      <c r="E50" s="48" t="s">
        <v>51</v>
      </c>
      <c r="F50" s="49" t="s">
        <v>63</v>
      </c>
      <c r="G50" s="50">
        <v>64000</v>
      </c>
      <c r="H50" s="50">
        <v>85000</v>
      </c>
      <c r="I50" s="50">
        <v>85000</v>
      </c>
      <c r="J50" s="50">
        <v>85000</v>
      </c>
      <c r="K50" s="50">
        <v>85000</v>
      </c>
      <c r="L50" s="51">
        <f t="shared" si="0"/>
        <v>404000</v>
      </c>
    </row>
    <row r="51" spans="2:12" ht="24" customHeight="1" thickBot="1">
      <c r="B51" s="188"/>
      <c r="C51" s="158"/>
      <c r="D51" s="199"/>
      <c r="E51" s="48" t="s">
        <v>52</v>
      </c>
      <c r="F51" s="49" t="s">
        <v>63</v>
      </c>
      <c r="G51" s="50">
        <v>250000</v>
      </c>
      <c r="H51" s="50">
        <v>250000</v>
      </c>
      <c r="I51" s="50">
        <v>250000</v>
      </c>
      <c r="J51" s="50">
        <v>250000</v>
      </c>
      <c r="K51" s="50">
        <v>250000</v>
      </c>
      <c r="L51" s="51">
        <f t="shared" si="0"/>
        <v>1250000</v>
      </c>
    </row>
    <row r="52" spans="2:12" ht="22.5" customHeight="1" thickBot="1">
      <c r="B52" s="188"/>
      <c r="C52" s="158"/>
      <c r="D52" s="199"/>
      <c r="E52" s="48" t="s">
        <v>53</v>
      </c>
      <c r="F52" s="49" t="s">
        <v>63</v>
      </c>
      <c r="G52" s="50">
        <v>0</v>
      </c>
      <c r="H52" s="50">
        <v>5000</v>
      </c>
      <c r="I52" s="50">
        <v>0</v>
      </c>
      <c r="J52" s="50">
        <v>0</v>
      </c>
      <c r="K52" s="50">
        <v>4000</v>
      </c>
      <c r="L52" s="51">
        <f t="shared" si="0"/>
        <v>9000</v>
      </c>
    </row>
    <row r="53" spans="2:12" ht="22.5" customHeight="1" thickBot="1">
      <c r="B53" s="188"/>
      <c r="C53" s="158"/>
      <c r="D53" s="199"/>
      <c r="E53" s="48" t="s">
        <v>54</v>
      </c>
      <c r="F53" s="49" t="s">
        <v>64</v>
      </c>
      <c r="G53" s="50">
        <v>0</v>
      </c>
      <c r="H53" s="50">
        <v>1</v>
      </c>
      <c r="I53" s="50">
        <v>0</v>
      </c>
      <c r="J53" s="50">
        <v>0</v>
      </c>
      <c r="K53" s="50">
        <v>0</v>
      </c>
      <c r="L53" s="51">
        <f t="shared" si="0"/>
        <v>1</v>
      </c>
    </row>
    <row r="54" spans="2:12" ht="24" customHeight="1" thickBot="1">
      <c r="B54" s="188"/>
      <c r="C54" s="158"/>
      <c r="D54" s="199"/>
      <c r="E54" s="48" t="s">
        <v>55</v>
      </c>
      <c r="F54" s="49" t="s">
        <v>63</v>
      </c>
      <c r="G54" s="50">
        <v>9000</v>
      </c>
      <c r="H54" s="50">
        <v>13500</v>
      </c>
      <c r="I54" s="50">
        <v>18000</v>
      </c>
      <c r="J54" s="50">
        <v>22500</v>
      </c>
      <c r="K54" s="50">
        <v>27000</v>
      </c>
      <c r="L54" s="51">
        <f t="shared" si="0"/>
        <v>90000</v>
      </c>
    </row>
    <row r="55" spans="2:12" ht="24" customHeight="1" thickBot="1">
      <c r="B55" s="188"/>
      <c r="C55" s="158"/>
      <c r="D55" s="199"/>
      <c r="E55" s="48" t="s">
        <v>56</v>
      </c>
      <c r="F55" s="49" t="s">
        <v>63</v>
      </c>
      <c r="G55" s="50">
        <v>10000</v>
      </c>
      <c r="H55" s="50">
        <v>13300</v>
      </c>
      <c r="I55" s="50">
        <v>16650</v>
      </c>
      <c r="J55" s="50">
        <v>20000</v>
      </c>
      <c r="K55" s="50">
        <v>23300</v>
      </c>
      <c r="L55" s="51">
        <f t="shared" si="0"/>
        <v>83250</v>
      </c>
    </row>
    <row r="56" spans="2:12" ht="44.25" thickBot="1">
      <c r="B56" s="188"/>
      <c r="C56" s="158"/>
      <c r="D56" s="199"/>
      <c r="E56" s="48" t="s">
        <v>57</v>
      </c>
      <c r="F56" s="49" t="s">
        <v>63</v>
      </c>
      <c r="G56" s="50">
        <v>1500</v>
      </c>
      <c r="H56" s="50">
        <v>1875</v>
      </c>
      <c r="I56" s="50">
        <v>2250</v>
      </c>
      <c r="J56" s="50">
        <v>2625</v>
      </c>
      <c r="K56" s="50">
        <v>3000</v>
      </c>
      <c r="L56" s="51">
        <f t="shared" si="0"/>
        <v>11250</v>
      </c>
    </row>
    <row r="57" spans="2:12" ht="24" customHeight="1" thickBot="1">
      <c r="B57" s="188"/>
      <c r="C57" s="158"/>
      <c r="D57" s="199"/>
      <c r="E57" s="48" t="s">
        <v>58</v>
      </c>
      <c r="F57" s="49" t="s">
        <v>65</v>
      </c>
      <c r="G57" s="50">
        <v>102500</v>
      </c>
      <c r="H57" s="50">
        <v>143375</v>
      </c>
      <c r="I57" s="50">
        <v>184500</v>
      </c>
      <c r="J57" s="50">
        <v>225625</v>
      </c>
      <c r="K57" s="50">
        <v>266500</v>
      </c>
      <c r="L57" s="51">
        <f t="shared" si="0"/>
        <v>922500</v>
      </c>
    </row>
    <row r="58" spans="2:12" ht="24" customHeight="1" thickBot="1">
      <c r="B58" s="188"/>
      <c r="C58" s="158"/>
      <c r="D58" s="199"/>
      <c r="E58" s="48" t="s">
        <v>59</v>
      </c>
      <c r="F58" s="49" t="s">
        <v>63</v>
      </c>
      <c r="G58" s="50">
        <v>25000</v>
      </c>
      <c r="H58" s="50">
        <v>28100</v>
      </c>
      <c r="I58" s="50">
        <v>31200</v>
      </c>
      <c r="J58" s="50">
        <v>34300</v>
      </c>
      <c r="K58" s="50">
        <v>34300</v>
      </c>
      <c r="L58" s="51">
        <f t="shared" si="0"/>
        <v>152900</v>
      </c>
    </row>
    <row r="59" spans="2:12" ht="22.5" customHeight="1" thickBot="1">
      <c r="B59" s="188"/>
      <c r="C59" s="158"/>
      <c r="D59" s="199"/>
      <c r="E59" s="48" t="s">
        <v>60</v>
      </c>
      <c r="F59" s="49" t="s">
        <v>63</v>
      </c>
      <c r="G59" s="50">
        <v>1300000</v>
      </c>
      <c r="H59" s="50">
        <v>1300000</v>
      </c>
      <c r="I59" s="50">
        <v>1300000</v>
      </c>
      <c r="J59" s="50">
        <v>1300000</v>
      </c>
      <c r="K59" s="50">
        <v>1300000</v>
      </c>
      <c r="L59" s="51">
        <f t="shared" si="0"/>
        <v>6500000</v>
      </c>
    </row>
    <row r="60" spans="2:12" ht="22.5" customHeight="1" thickBot="1">
      <c r="B60" s="188"/>
      <c r="C60" s="158"/>
      <c r="D60" s="199"/>
      <c r="E60" s="48" t="s">
        <v>61</v>
      </c>
      <c r="F60" s="49" t="s">
        <v>66</v>
      </c>
      <c r="G60" s="50">
        <v>0</v>
      </c>
      <c r="H60" s="50">
        <v>0</v>
      </c>
      <c r="I60" s="50">
        <v>1</v>
      </c>
      <c r="J60" s="50">
        <v>1</v>
      </c>
      <c r="K60" s="50">
        <v>1</v>
      </c>
      <c r="L60" s="51">
        <f t="shared" si="0"/>
        <v>3</v>
      </c>
    </row>
    <row r="61" spans="2:12" ht="24.75" customHeight="1" thickBot="1">
      <c r="B61" s="188"/>
      <c r="C61" s="200"/>
      <c r="D61" s="201"/>
      <c r="E61" s="64" t="s">
        <v>62</v>
      </c>
      <c r="F61" s="60" t="s">
        <v>67</v>
      </c>
      <c r="G61" s="65">
        <v>30</v>
      </c>
      <c r="H61" s="65">
        <v>36</v>
      </c>
      <c r="I61" s="65">
        <v>42</v>
      </c>
      <c r="J61" s="65">
        <v>48</v>
      </c>
      <c r="K61" s="65">
        <v>54</v>
      </c>
      <c r="L61" s="66">
        <f t="shared" si="0"/>
        <v>210</v>
      </c>
    </row>
    <row r="62" spans="2:12" ht="24" customHeight="1" thickBot="1">
      <c r="B62" s="188">
        <v>5</v>
      </c>
      <c r="C62" s="161" t="s">
        <v>7</v>
      </c>
      <c r="D62" s="198"/>
      <c r="E62" s="44" t="s">
        <v>49</v>
      </c>
      <c r="F62" s="45" t="s">
        <v>63</v>
      </c>
      <c r="G62" s="46">
        <v>0</v>
      </c>
      <c r="H62" s="46">
        <v>5000</v>
      </c>
      <c r="I62" s="46">
        <v>5000</v>
      </c>
      <c r="J62" s="46">
        <v>5000</v>
      </c>
      <c r="K62" s="46">
        <v>5000</v>
      </c>
      <c r="L62" s="47">
        <f t="shared" si="0"/>
        <v>20000</v>
      </c>
    </row>
    <row r="63" spans="2:12" ht="23.25" customHeight="1" thickBot="1">
      <c r="B63" s="188"/>
      <c r="C63" s="158"/>
      <c r="D63" s="199"/>
      <c r="E63" s="48" t="s">
        <v>50</v>
      </c>
      <c r="F63" s="49" t="s">
        <v>63</v>
      </c>
      <c r="G63" s="50">
        <v>40000</v>
      </c>
      <c r="H63" s="50">
        <v>40000</v>
      </c>
      <c r="I63" s="50">
        <v>40000</v>
      </c>
      <c r="J63" s="50">
        <v>40000</v>
      </c>
      <c r="K63" s="50">
        <v>40000</v>
      </c>
      <c r="L63" s="51">
        <f t="shared" si="0"/>
        <v>200000</v>
      </c>
    </row>
    <row r="64" spans="2:12" ht="23.25" customHeight="1" thickBot="1">
      <c r="B64" s="188"/>
      <c r="C64" s="158"/>
      <c r="D64" s="199"/>
      <c r="E64" s="48" t="s">
        <v>51</v>
      </c>
      <c r="F64" s="49" t="s">
        <v>63</v>
      </c>
      <c r="G64" s="50">
        <v>15000</v>
      </c>
      <c r="H64" s="50">
        <v>10000</v>
      </c>
      <c r="I64" s="50">
        <v>10000</v>
      </c>
      <c r="J64" s="50">
        <v>10000</v>
      </c>
      <c r="K64" s="50">
        <v>10000</v>
      </c>
      <c r="L64" s="51">
        <f t="shared" si="0"/>
        <v>55000</v>
      </c>
    </row>
    <row r="65" spans="2:12" ht="23.25" customHeight="1" thickBot="1">
      <c r="B65" s="188"/>
      <c r="C65" s="158"/>
      <c r="D65" s="199"/>
      <c r="E65" s="48" t="s">
        <v>52</v>
      </c>
      <c r="F65" s="49" t="s">
        <v>63</v>
      </c>
      <c r="G65" s="50">
        <v>54000</v>
      </c>
      <c r="H65" s="50">
        <v>54000</v>
      </c>
      <c r="I65" s="50">
        <v>54000</v>
      </c>
      <c r="J65" s="50">
        <v>54000</v>
      </c>
      <c r="K65" s="50">
        <v>54000</v>
      </c>
      <c r="L65" s="51">
        <f t="shared" si="0"/>
        <v>270000</v>
      </c>
    </row>
    <row r="66" spans="2:12" ht="23.25" customHeight="1" thickBot="1">
      <c r="B66" s="188"/>
      <c r="C66" s="158"/>
      <c r="D66" s="199"/>
      <c r="E66" s="48" t="s">
        <v>53</v>
      </c>
      <c r="F66" s="49" t="s">
        <v>63</v>
      </c>
      <c r="G66" s="50">
        <v>0</v>
      </c>
      <c r="H66" s="50">
        <v>0</v>
      </c>
      <c r="I66" s="50">
        <v>2000</v>
      </c>
      <c r="J66" s="50">
        <v>0</v>
      </c>
      <c r="K66" s="50">
        <v>0</v>
      </c>
      <c r="L66" s="51">
        <f t="shared" si="0"/>
        <v>2000</v>
      </c>
    </row>
    <row r="67" spans="2:12" ht="23.25" customHeight="1" thickBot="1">
      <c r="B67" s="188"/>
      <c r="C67" s="158"/>
      <c r="D67" s="199"/>
      <c r="E67" s="48" t="s">
        <v>54</v>
      </c>
      <c r="F67" s="49" t="s">
        <v>64</v>
      </c>
      <c r="G67" s="50">
        <v>0</v>
      </c>
      <c r="H67" s="50">
        <v>0</v>
      </c>
      <c r="I67" s="50">
        <v>0</v>
      </c>
      <c r="J67" s="50">
        <v>0</v>
      </c>
      <c r="K67" s="50">
        <v>1</v>
      </c>
      <c r="L67" s="51">
        <f t="shared" si="0"/>
        <v>1</v>
      </c>
    </row>
    <row r="68" spans="2:12" ht="23.25" customHeight="1" thickBot="1">
      <c r="B68" s="188"/>
      <c r="C68" s="158"/>
      <c r="D68" s="199"/>
      <c r="E68" s="48" t="s">
        <v>55</v>
      </c>
      <c r="F68" s="49" t="s">
        <v>63</v>
      </c>
      <c r="G68" s="50">
        <v>2200</v>
      </c>
      <c r="H68" s="50">
        <v>3300</v>
      </c>
      <c r="I68" s="50">
        <v>4400</v>
      </c>
      <c r="J68" s="50">
        <v>5500</v>
      </c>
      <c r="K68" s="50">
        <v>6600</v>
      </c>
      <c r="L68" s="51">
        <f t="shared" si="0"/>
        <v>22000</v>
      </c>
    </row>
    <row r="69" spans="2:12" ht="23.25" customHeight="1" thickBot="1">
      <c r="B69" s="188"/>
      <c r="C69" s="158"/>
      <c r="D69" s="199"/>
      <c r="E69" s="48" t="s">
        <v>56</v>
      </c>
      <c r="F69" s="49" t="s">
        <v>63</v>
      </c>
      <c r="G69" s="50">
        <v>3500</v>
      </c>
      <c r="H69" s="50">
        <v>4700</v>
      </c>
      <c r="I69" s="50">
        <v>5900</v>
      </c>
      <c r="J69" s="50">
        <v>7100</v>
      </c>
      <c r="K69" s="50">
        <v>8300</v>
      </c>
      <c r="L69" s="51">
        <f t="shared" si="0"/>
        <v>29500</v>
      </c>
    </row>
    <row r="70" spans="2:12" ht="37.5" customHeight="1" thickBot="1">
      <c r="B70" s="188"/>
      <c r="C70" s="158"/>
      <c r="D70" s="199"/>
      <c r="E70" s="48" t="s">
        <v>57</v>
      </c>
      <c r="F70" s="49" t="s">
        <v>63</v>
      </c>
      <c r="G70" s="50">
        <v>100</v>
      </c>
      <c r="H70" s="50">
        <v>125</v>
      </c>
      <c r="I70" s="50">
        <v>150</v>
      </c>
      <c r="J70" s="50">
        <v>175</v>
      </c>
      <c r="K70" s="50">
        <v>200</v>
      </c>
      <c r="L70" s="51">
        <f t="shared" si="0"/>
        <v>750</v>
      </c>
    </row>
    <row r="71" spans="2:12" ht="23.25" customHeight="1" thickBot="1">
      <c r="B71" s="188"/>
      <c r="C71" s="158"/>
      <c r="D71" s="199"/>
      <c r="E71" s="48" t="s">
        <v>58</v>
      </c>
      <c r="F71" s="49" t="s">
        <v>65</v>
      </c>
      <c r="G71" s="50">
        <v>29000</v>
      </c>
      <c r="H71" s="50">
        <v>40625</v>
      </c>
      <c r="I71" s="50">
        <v>52250</v>
      </c>
      <c r="J71" s="50">
        <v>63875</v>
      </c>
      <c r="K71" s="50">
        <v>75500</v>
      </c>
      <c r="L71" s="51">
        <f t="shared" ref="L71:L134" si="1">SUM(G71:K71)</f>
        <v>261250</v>
      </c>
    </row>
    <row r="72" spans="2:12" ht="23.25" customHeight="1" thickBot="1">
      <c r="B72" s="188"/>
      <c r="C72" s="158"/>
      <c r="D72" s="199"/>
      <c r="E72" s="48" t="s">
        <v>59</v>
      </c>
      <c r="F72" s="49" t="s">
        <v>63</v>
      </c>
      <c r="G72" s="50">
        <v>10000</v>
      </c>
      <c r="H72" s="50">
        <v>11200</v>
      </c>
      <c r="I72" s="50">
        <v>12500</v>
      </c>
      <c r="J72" s="50">
        <v>13800</v>
      </c>
      <c r="K72" s="50">
        <v>13800</v>
      </c>
      <c r="L72" s="51">
        <f t="shared" si="1"/>
        <v>61300</v>
      </c>
    </row>
    <row r="73" spans="2:12" ht="23.25" customHeight="1" thickBot="1">
      <c r="B73" s="188"/>
      <c r="C73" s="158"/>
      <c r="D73" s="199"/>
      <c r="E73" s="48" t="s">
        <v>60</v>
      </c>
      <c r="F73" s="49" t="s">
        <v>63</v>
      </c>
      <c r="G73" s="50">
        <v>250000</v>
      </c>
      <c r="H73" s="50">
        <v>250000</v>
      </c>
      <c r="I73" s="50">
        <v>250000</v>
      </c>
      <c r="J73" s="50">
        <v>250000</v>
      </c>
      <c r="K73" s="50">
        <v>250000</v>
      </c>
      <c r="L73" s="51">
        <f t="shared" si="1"/>
        <v>1250000</v>
      </c>
    </row>
    <row r="74" spans="2:12" ht="23.25" customHeight="1" thickBot="1">
      <c r="B74" s="188"/>
      <c r="C74" s="158"/>
      <c r="D74" s="199"/>
      <c r="E74" s="48" t="s">
        <v>61</v>
      </c>
      <c r="F74" s="49" t="s">
        <v>66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1">
        <f t="shared" si="1"/>
        <v>0</v>
      </c>
    </row>
    <row r="75" spans="2:12" ht="23.25" customHeight="1" thickBot="1">
      <c r="B75" s="188"/>
      <c r="C75" s="200"/>
      <c r="D75" s="201"/>
      <c r="E75" s="64" t="s">
        <v>62</v>
      </c>
      <c r="F75" s="60" t="s">
        <v>67</v>
      </c>
      <c r="G75" s="65">
        <v>10</v>
      </c>
      <c r="H75" s="65">
        <v>12</v>
      </c>
      <c r="I75" s="65">
        <v>14</v>
      </c>
      <c r="J75" s="65">
        <v>16</v>
      </c>
      <c r="K75" s="65">
        <v>18</v>
      </c>
      <c r="L75" s="66">
        <f t="shared" si="1"/>
        <v>70</v>
      </c>
    </row>
    <row r="76" spans="2:12" ht="23.25" thickBot="1">
      <c r="B76" s="188">
        <v>6</v>
      </c>
      <c r="C76" s="161" t="s">
        <v>5</v>
      </c>
      <c r="D76" s="198"/>
      <c r="E76" s="44" t="s">
        <v>49</v>
      </c>
      <c r="F76" s="45" t="s">
        <v>63</v>
      </c>
      <c r="G76" s="46">
        <v>120000</v>
      </c>
      <c r="H76" s="46">
        <v>15000</v>
      </c>
      <c r="I76" s="46">
        <v>15000</v>
      </c>
      <c r="J76" s="46">
        <v>15000</v>
      </c>
      <c r="K76" s="46">
        <v>15000</v>
      </c>
      <c r="L76" s="47">
        <f t="shared" si="1"/>
        <v>180000</v>
      </c>
    </row>
    <row r="77" spans="2:12" ht="23.25" thickBot="1">
      <c r="B77" s="188"/>
      <c r="C77" s="158"/>
      <c r="D77" s="199"/>
      <c r="E77" s="48" t="s">
        <v>50</v>
      </c>
      <c r="F77" s="49" t="s">
        <v>63</v>
      </c>
      <c r="G77" s="50">
        <v>50000</v>
      </c>
      <c r="H77" s="50">
        <v>50000</v>
      </c>
      <c r="I77" s="50">
        <v>50000</v>
      </c>
      <c r="J77" s="50">
        <v>50000</v>
      </c>
      <c r="K77" s="50">
        <v>50000</v>
      </c>
      <c r="L77" s="51">
        <f t="shared" si="1"/>
        <v>250000</v>
      </c>
    </row>
    <row r="78" spans="2:12" ht="23.25" thickBot="1">
      <c r="B78" s="188"/>
      <c r="C78" s="158"/>
      <c r="D78" s="199"/>
      <c r="E78" s="48" t="s">
        <v>51</v>
      </c>
      <c r="F78" s="49" t="s">
        <v>63</v>
      </c>
      <c r="G78" s="50">
        <v>57000</v>
      </c>
      <c r="H78" s="50">
        <v>89000</v>
      </c>
      <c r="I78" s="50">
        <v>89000</v>
      </c>
      <c r="J78" s="50">
        <v>89000</v>
      </c>
      <c r="K78" s="50">
        <v>89000</v>
      </c>
      <c r="L78" s="51">
        <f t="shared" si="1"/>
        <v>413000</v>
      </c>
    </row>
    <row r="79" spans="2:12" ht="23.25" thickBot="1">
      <c r="B79" s="188"/>
      <c r="C79" s="158"/>
      <c r="D79" s="199"/>
      <c r="E79" s="48" t="s">
        <v>52</v>
      </c>
      <c r="F79" s="49" t="s">
        <v>63</v>
      </c>
      <c r="G79" s="50">
        <v>68000</v>
      </c>
      <c r="H79" s="50">
        <v>68000</v>
      </c>
      <c r="I79" s="50">
        <v>68000</v>
      </c>
      <c r="J79" s="50">
        <v>68000</v>
      </c>
      <c r="K79" s="50">
        <v>68000</v>
      </c>
      <c r="L79" s="51">
        <f t="shared" si="1"/>
        <v>340000</v>
      </c>
    </row>
    <row r="80" spans="2:12" ht="23.25" thickBot="1">
      <c r="B80" s="188"/>
      <c r="C80" s="158"/>
      <c r="D80" s="199"/>
      <c r="E80" s="48" t="s">
        <v>53</v>
      </c>
      <c r="F80" s="49" t="s">
        <v>63</v>
      </c>
      <c r="G80" s="50">
        <v>0</v>
      </c>
      <c r="H80" s="50">
        <v>3000</v>
      </c>
      <c r="I80" s="50">
        <v>0</v>
      </c>
      <c r="J80" s="50">
        <v>0</v>
      </c>
      <c r="K80" s="50">
        <v>0</v>
      </c>
      <c r="L80" s="51">
        <f t="shared" si="1"/>
        <v>3000</v>
      </c>
    </row>
    <row r="81" spans="2:12" ht="23.25" thickBot="1">
      <c r="B81" s="188"/>
      <c r="C81" s="158"/>
      <c r="D81" s="199"/>
      <c r="E81" s="48" t="s">
        <v>54</v>
      </c>
      <c r="F81" s="49" t="s">
        <v>64</v>
      </c>
      <c r="G81" s="50">
        <v>0</v>
      </c>
      <c r="H81" s="50">
        <v>0</v>
      </c>
      <c r="I81" s="50">
        <v>0</v>
      </c>
      <c r="J81" s="50">
        <v>1</v>
      </c>
      <c r="K81" s="50">
        <v>0</v>
      </c>
      <c r="L81" s="51">
        <f t="shared" si="1"/>
        <v>1</v>
      </c>
    </row>
    <row r="82" spans="2:12" ht="23.25" thickBot="1">
      <c r="B82" s="188"/>
      <c r="C82" s="158"/>
      <c r="D82" s="199"/>
      <c r="E82" s="48" t="s">
        <v>55</v>
      </c>
      <c r="F82" s="49" t="s">
        <v>63</v>
      </c>
      <c r="G82" s="50">
        <v>1500</v>
      </c>
      <c r="H82" s="50">
        <v>2250</v>
      </c>
      <c r="I82" s="50">
        <v>3000</v>
      </c>
      <c r="J82" s="50">
        <v>3750</v>
      </c>
      <c r="K82" s="50">
        <v>4500</v>
      </c>
      <c r="L82" s="51">
        <f t="shared" si="1"/>
        <v>15000</v>
      </c>
    </row>
    <row r="83" spans="2:12" ht="23.25" thickBot="1">
      <c r="B83" s="188"/>
      <c r="C83" s="158"/>
      <c r="D83" s="199"/>
      <c r="E83" s="48" t="s">
        <v>56</v>
      </c>
      <c r="F83" s="49" t="s">
        <v>63</v>
      </c>
      <c r="G83" s="50">
        <v>2000</v>
      </c>
      <c r="H83" s="50">
        <v>2700</v>
      </c>
      <c r="I83" s="50">
        <v>3300</v>
      </c>
      <c r="J83" s="50">
        <v>4000</v>
      </c>
      <c r="K83" s="50">
        <v>4700</v>
      </c>
      <c r="L83" s="51">
        <f t="shared" si="1"/>
        <v>16700</v>
      </c>
    </row>
    <row r="84" spans="2:12" ht="44.25" thickBot="1">
      <c r="B84" s="188"/>
      <c r="C84" s="158"/>
      <c r="D84" s="199"/>
      <c r="E84" s="48" t="s">
        <v>57</v>
      </c>
      <c r="F84" s="49" t="s">
        <v>63</v>
      </c>
      <c r="G84" s="50">
        <v>300</v>
      </c>
      <c r="H84" s="50">
        <v>375</v>
      </c>
      <c r="I84" s="50">
        <v>450</v>
      </c>
      <c r="J84" s="50">
        <v>525</v>
      </c>
      <c r="K84" s="50">
        <v>600</v>
      </c>
      <c r="L84" s="51">
        <f t="shared" si="1"/>
        <v>2250</v>
      </c>
    </row>
    <row r="85" spans="2:12" ht="23.25" thickBot="1">
      <c r="B85" s="188"/>
      <c r="C85" s="158"/>
      <c r="D85" s="199"/>
      <c r="E85" s="48" t="s">
        <v>58</v>
      </c>
      <c r="F85" s="49" t="s">
        <v>65</v>
      </c>
      <c r="G85" s="50">
        <v>19000</v>
      </c>
      <c r="H85" s="50">
        <v>26625</v>
      </c>
      <c r="I85" s="50">
        <v>33750</v>
      </c>
      <c r="J85" s="50">
        <v>41375</v>
      </c>
      <c r="K85" s="50">
        <v>49000</v>
      </c>
      <c r="L85" s="51">
        <f t="shared" si="1"/>
        <v>169750</v>
      </c>
    </row>
    <row r="86" spans="2:12" ht="23.25" thickBot="1">
      <c r="B86" s="188"/>
      <c r="C86" s="158"/>
      <c r="D86" s="199"/>
      <c r="E86" s="48" t="s">
        <v>59</v>
      </c>
      <c r="F86" s="49" t="s">
        <v>63</v>
      </c>
      <c r="G86" s="50">
        <v>8000</v>
      </c>
      <c r="H86" s="50">
        <v>9000</v>
      </c>
      <c r="I86" s="50">
        <v>10000</v>
      </c>
      <c r="J86" s="50">
        <v>11000</v>
      </c>
      <c r="K86" s="50">
        <v>11000</v>
      </c>
      <c r="L86" s="51">
        <f t="shared" si="1"/>
        <v>49000</v>
      </c>
    </row>
    <row r="87" spans="2:12" ht="23.25" thickBot="1">
      <c r="B87" s="188"/>
      <c r="C87" s="158"/>
      <c r="D87" s="199"/>
      <c r="E87" s="48" t="s">
        <v>60</v>
      </c>
      <c r="F87" s="49" t="s">
        <v>63</v>
      </c>
      <c r="G87" s="50">
        <v>200000</v>
      </c>
      <c r="H87" s="50">
        <v>200000</v>
      </c>
      <c r="I87" s="50">
        <v>200000</v>
      </c>
      <c r="J87" s="50">
        <v>200000</v>
      </c>
      <c r="K87" s="50">
        <v>200000</v>
      </c>
      <c r="L87" s="51">
        <f t="shared" si="1"/>
        <v>1000000</v>
      </c>
    </row>
    <row r="88" spans="2:12" ht="23.25" thickBot="1">
      <c r="B88" s="188"/>
      <c r="C88" s="158"/>
      <c r="D88" s="199"/>
      <c r="E88" s="48" t="s">
        <v>61</v>
      </c>
      <c r="F88" s="49" t="s">
        <v>66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1">
        <f t="shared" si="1"/>
        <v>0</v>
      </c>
    </row>
    <row r="89" spans="2:12" ht="23.25" thickBot="1">
      <c r="B89" s="188"/>
      <c r="C89" s="200"/>
      <c r="D89" s="201"/>
      <c r="E89" s="64" t="s">
        <v>62</v>
      </c>
      <c r="F89" s="60" t="s">
        <v>67</v>
      </c>
      <c r="G89" s="65">
        <v>10</v>
      </c>
      <c r="H89" s="65">
        <v>12</v>
      </c>
      <c r="I89" s="65">
        <v>14</v>
      </c>
      <c r="J89" s="65">
        <v>16</v>
      </c>
      <c r="K89" s="65">
        <v>18</v>
      </c>
      <c r="L89" s="66">
        <f t="shared" si="1"/>
        <v>70</v>
      </c>
    </row>
    <row r="90" spans="2:12" ht="23.25" thickBot="1">
      <c r="B90" s="188">
        <v>7</v>
      </c>
      <c r="C90" s="161" t="s">
        <v>6</v>
      </c>
      <c r="D90" s="198"/>
      <c r="E90" s="44" t="s">
        <v>49</v>
      </c>
      <c r="F90" s="45" t="s">
        <v>63</v>
      </c>
      <c r="G90" s="46">
        <v>0</v>
      </c>
      <c r="H90" s="46">
        <v>15000</v>
      </c>
      <c r="I90" s="46">
        <v>15000</v>
      </c>
      <c r="J90" s="46">
        <v>15000</v>
      </c>
      <c r="K90" s="46">
        <v>15000</v>
      </c>
      <c r="L90" s="47">
        <f t="shared" si="1"/>
        <v>60000</v>
      </c>
    </row>
    <row r="91" spans="2:12" ht="23.25" thickBot="1">
      <c r="B91" s="188"/>
      <c r="C91" s="158"/>
      <c r="D91" s="199"/>
      <c r="E91" s="48" t="s">
        <v>50</v>
      </c>
      <c r="F91" s="49" t="s">
        <v>63</v>
      </c>
      <c r="G91" s="50">
        <v>30000</v>
      </c>
      <c r="H91" s="50">
        <v>30000</v>
      </c>
      <c r="I91" s="50">
        <v>30000</v>
      </c>
      <c r="J91" s="50">
        <v>30000</v>
      </c>
      <c r="K91" s="50">
        <v>30000</v>
      </c>
      <c r="L91" s="51">
        <f t="shared" si="1"/>
        <v>150000</v>
      </c>
    </row>
    <row r="92" spans="2:12" ht="23.25" thickBot="1">
      <c r="B92" s="188"/>
      <c r="C92" s="158"/>
      <c r="D92" s="199"/>
      <c r="E92" s="48" t="s">
        <v>51</v>
      </c>
      <c r="F92" s="49" t="s">
        <v>63</v>
      </c>
      <c r="G92" s="50">
        <v>57000</v>
      </c>
      <c r="H92" s="50">
        <v>85000</v>
      </c>
      <c r="I92" s="50">
        <v>85000</v>
      </c>
      <c r="J92" s="50">
        <v>85000</v>
      </c>
      <c r="K92" s="50">
        <v>85000</v>
      </c>
      <c r="L92" s="51">
        <f t="shared" si="1"/>
        <v>397000</v>
      </c>
    </row>
    <row r="93" spans="2:12" ht="23.25" thickBot="1">
      <c r="B93" s="188"/>
      <c r="C93" s="158"/>
      <c r="D93" s="199"/>
      <c r="E93" s="48" t="s">
        <v>52</v>
      </c>
      <c r="F93" s="49" t="s">
        <v>63</v>
      </c>
      <c r="G93" s="50">
        <v>124000</v>
      </c>
      <c r="H93" s="50">
        <v>124000</v>
      </c>
      <c r="I93" s="50">
        <v>124000</v>
      </c>
      <c r="J93" s="50">
        <v>124000</v>
      </c>
      <c r="K93" s="50">
        <v>124000</v>
      </c>
      <c r="L93" s="51">
        <f t="shared" si="1"/>
        <v>620000</v>
      </c>
    </row>
    <row r="94" spans="2:12" ht="23.25" thickBot="1">
      <c r="B94" s="188"/>
      <c r="C94" s="158"/>
      <c r="D94" s="199"/>
      <c r="E94" s="48" t="s">
        <v>53</v>
      </c>
      <c r="F94" s="49" t="s">
        <v>63</v>
      </c>
      <c r="G94" s="50">
        <v>0</v>
      </c>
      <c r="H94" s="50">
        <v>0</v>
      </c>
      <c r="I94" s="50">
        <v>0</v>
      </c>
      <c r="J94" s="50">
        <v>0</v>
      </c>
      <c r="K94" s="50">
        <v>3000</v>
      </c>
      <c r="L94" s="51">
        <f t="shared" si="1"/>
        <v>3000</v>
      </c>
    </row>
    <row r="95" spans="2:12" ht="23.25" thickBot="1">
      <c r="B95" s="188"/>
      <c r="C95" s="158"/>
      <c r="D95" s="199"/>
      <c r="E95" s="48" t="s">
        <v>54</v>
      </c>
      <c r="F95" s="49" t="s">
        <v>64</v>
      </c>
      <c r="G95" s="50">
        <v>0</v>
      </c>
      <c r="H95" s="50">
        <v>0</v>
      </c>
      <c r="I95" s="50">
        <v>0</v>
      </c>
      <c r="J95" s="50">
        <v>1</v>
      </c>
      <c r="K95" s="50">
        <v>0</v>
      </c>
      <c r="L95" s="51">
        <f t="shared" si="1"/>
        <v>1</v>
      </c>
    </row>
    <row r="96" spans="2:12" ht="23.25" thickBot="1">
      <c r="B96" s="188"/>
      <c r="C96" s="158"/>
      <c r="D96" s="199"/>
      <c r="E96" s="48" t="s">
        <v>55</v>
      </c>
      <c r="F96" s="49" t="s">
        <v>63</v>
      </c>
      <c r="G96" s="50">
        <v>1200</v>
      </c>
      <c r="H96" s="50">
        <v>1800</v>
      </c>
      <c r="I96" s="50">
        <v>2400</v>
      </c>
      <c r="J96" s="50">
        <v>3000</v>
      </c>
      <c r="K96" s="50">
        <v>3600</v>
      </c>
      <c r="L96" s="51">
        <f t="shared" si="1"/>
        <v>12000</v>
      </c>
    </row>
    <row r="97" spans="2:12" ht="23.25" thickBot="1">
      <c r="B97" s="188"/>
      <c r="C97" s="158"/>
      <c r="D97" s="199"/>
      <c r="E97" s="48" t="s">
        <v>56</v>
      </c>
      <c r="F97" s="49" t="s">
        <v>63</v>
      </c>
      <c r="G97" s="50">
        <v>3500</v>
      </c>
      <c r="H97" s="50">
        <v>4700</v>
      </c>
      <c r="I97" s="50">
        <v>5800</v>
      </c>
      <c r="J97" s="50">
        <v>7000</v>
      </c>
      <c r="K97" s="50">
        <v>8200</v>
      </c>
      <c r="L97" s="51">
        <f t="shared" si="1"/>
        <v>29200</v>
      </c>
    </row>
    <row r="98" spans="2:12" ht="44.25" thickBot="1">
      <c r="B98" s="188"/>
      <c r="C98" s="158"/>
      <c r="D98" s="199"/>
      <c r="E98" s="48" t="s">
        <v>57</v>
      </c>
      <c r="F98" s="49" t="s">
        <v>63</v>
      </c>
      <c r="G98" s="50">
        <v>400</v>
      </c>
      <c r="H98" s="50">
        <v>500</v>
      </c>
      <c r="I98" s="50">
        <v>600</v>
      </c>
      <c r="J98" s="50">
        <v>700</v>
      </c>
      <c r="K98" s="50">
        <v>800</v>
      </c>
      <c r="L98" s="51">
        <f t="shared" si="1"/>
        <v>3000</v>
      </c>
    </row>
    <row r="99" spans="2:12" ht="23.25" thickBot="1">
      <c r="B99" s="188"/>
      <c r="C99" s="158"/>
      <c r="D99" s="199"/>
      <c r="E99" s="48" t="s">
        <v>58</v>
      </c>
      <c r="F99" s="49" t="s">
        <v>65</v>
      </c>
      <c r="G99" s="50">
        <v>25500</v>
      </c>
      <c r="H99" s="50">
        <v>35000</v>
      </c>
      <c r="I99" s="50">
        <v>44000</v>
      </c>
      <c r="J99" s="50">
        <v>53500</v>
      </c>
      <c r="K99" s="50">
        <v>63000</v>
      </c>
      <c r="L99" s="51">
        <f t="shared" si="1"/>
        <v>221000</v>
      </c>
    </row>
    <row r="100" spans="2:12" ht="23.25" thickBot="1">
      <c r="B100" s="188"/>
      <c r="C100" s="158"/>
      <c r="D100" s="199"/>
      <c r="E100" s="48" t="s">
        <v>59</v>
      </c>
      <c r="F100" s="49" t="s">
        <v>63</v>
      </c>
      <c r="G100" s="50">
        <v>10000</v>
      </c>
      <c r="H100" s="50">
        <v>11300</v>
      </c>
      <c r="I100" s="50">
        <v>12600</v>
      </c>
      <c r="J100" s="50">
        <v>13900</v>
      </c>
      <c r="K100" s="50">
        <v>13900</v>
      </c>
      <c r="L100" s="51">
        <f t="shared" si="1"/>
        <v>61700</v>
      </c>
    </row>
    <row r="101" spans="2:12" ht="23.25" thickBot="1">
      <c r="B101" s="188"/>
      <c r="C101" s="158"/>
      <c r="D101" s="199"/>
      <c r="E101" s="48" t="s">
        <v>60</v>
      </c>
      <c r="F101" s="49" t="s">
        <v>63</v>
      </c>
      <c r="G101" s="50">
        <v>250000</v>
      </c>
      <c r="H101" s="50">
        <v>250000</v>
      </c>
      <c r="I101" s="50">
        <v>250000</v>
      </c>
      <c r="J101" s="50">
        <v>250000</v>
      </c>
      <c r="K101" s="50">
        <v>250000</v>
      </c>
      <c r="L101" s="51">
        <f t="shared" si="1"/>
        <v>1250000</v>
      </c>
    </row>
    <row r="102" spans="2:12" ht="23.25" thickBot="1">
      <c r="B102" s="188"/>
      <c r="C102" s="158"/>
      <c r="D102" s="199"/>
      <c r="E102" s="48" t="s">
        <v>61</v>
      </c>
      <c r="F102" s="49" t="s">
        <v>66</v>
      </c>
      <c r="G102" s="50">
        <v>0</v>
      </c>
      <c r="H102" s="50">
        <v>0</v>
      </c>
      <c r="I102" s="50">
        <v>0</v>
      </c>
      <c r="J102" s="50">
        <v>1</v>
      </c>
      <c r="K102" s="50">
        <v>1</v>
      </c>
      <c r="L102" s="51">
        <f t="shared" si="1"/>
        <v>2</v>
      </c>
    </row>
    <row r="103" spans="2:12" ht="23.25" thickBot="1">
      <c r="B103" s="188"/>
      <c r="C103" s="200"/>
      <c r="D103" s="201"/>
      <c r="E103" s="64" t="s">
        <v>62</v>
      </c>
      <c r="F103" s="60" t="s">
        <v>67</v>
      </c>
      <c r="G103" s="65">
        <v>10</v>
      </c>
      <c r="H103" s="65">
        <v>12</v>
      </c>
      <c r="I103" s="65">
        <v>14</v>
      </c>
      <c r="J103" s="65">
        <v>16</v>
      </c>
      <c r="K103" s="65">
        <v>18</v>
      </c>
      <c r="L103" s="66">
        <f t="shared" si="1"/>
        <v>70</v>
      </c>
    </row>
    <row r="104" spans="2:12" ht="23.25" thickBot="1">
      <c r="B104" s="188">
        <v>8</v>
      </c>
      <c r="C104" s="161" t="s">
        <v>8</v>
      </c>
      <c r="D104" s="198"/>
      <c r="E104" s="44" t="s">
        <v>49</v>
      </c>
      <c r="F104" s="45" t="s">
        <v>63</v>
      </c>
      <c r="G104" s="46">
        <v>0</v>
      </c>
      <c r="H104" s="46">
        <v>10000</v>
      </c>
      <c r="I104" s="46">
        <v>10000</v>
      </c>
      <c r="J104" s="46">
        <v>10000</v>
      </c>
      <c r="K104" s="46">
        <v>10000</v>
      </c>
      <c r="L104" s="47">
        <f t="shared" si="1"/>
        <v>40000</v>
      </c>
    </row>
    <row r="105" spans="2:12" ht="23.25" thickBot="1">
      <c r="B105" s="188"/>
      <c r="C105" s="158"/>
      <c r="D105" s="199"/>
      <c r="E105" s="48" t="s">
        <v>50</v>
      </c>
      <c r="F105" s="49" t="s">
        <v>63</v>
      </c>
      <c r="G105" s="50">
        <v>30000</v>
      </c>
      <c r="H105" s="50">
        <v>15000</v>
      </c>
      <c r="I105" s="50">
        <v>15000</v>
      </c>
      <c r="J105" s="50">
        <v>15000</v>
      </c>
      <c r="K105" s="50">
        <v>15000</v>
      </c>
      <c r="L105" s="51">
        <f t="shared" si="1"/>
        <v>90000</v>
      </c>
    </row>
    <row r="106" spans="2:12" ht="23.25" thickBot="1">
      <c r="B106" s="188"/>
      <c r="C106" s="158"/>
      <c r="D106" s="199"/>
      <c r="E106" s="48" t="s">
        <v>51</v>
      </c>
      <c r="F106" s="49" t="s">
        <v>63</v>
      </c>
      <c r="G106" s="50">
        <v>52000</v>
      </c>
      <c r="H106" s="50">
        <v>18000</v>
      </c>
      <c r="I106" s="50">
        <v>18000</v>
      </c>
      <c r="J106" s="50">
        <v>18000</v>
      </c>
      <c r="K106" s="50">
        <v>18000</v>
      </c>
      <c r="L106" s="51">
        <f t="shared" si="1"/>
        <v>124000</v>
      </c>
    </row>
    <row r="107" spans="2:12" ht="23.25" thickBot="1">
      <c r="B107" s="188"/>
      <c r="C107" s="158"/>
      <c r="D107" s="199"/>
      <c r="E107" s="48" t="s">
        <v>52</v>
      </c>
      <c r="F107" s="49" t="s">
        <v>63</v>
      </c>
      <c r="G107" s="50">
        <v>106000</v>
      </c>
      <c r="H107" s="50">
        <v>106000</v>
      </c>
      <c r="I107" s="50">
        <v>106000</v>
      </c>
      <c r="J107" s="50">
        <v>106000</v>
      </c>
      <c r="K107" s="50">
        <v>106000</v>
      </c>
      <c r="L107" s="51">
        <f t="shared" si="1"/>
        <v>530000</v>
      </c>
    </row>
    <row r="108" spans="2:12" ht="23.25" thickBot="1">
      <c r="B108" s="188"/>
      <c r="C108" s="158"/>
      <c r="D108" s="199"/>
      <c r="E108" s="48" t="s">
        <v>53</v>
      </c>
      <c r="F108" s="49" t="s">
        <v>63</v>
      </c>
      <c r="G108" s="50">
        <v>0</v>
      </c>
      <c r="H108" s="50">
        <v>0</v>
      </c>
      <c r="I108" s="50">
        <v>3000</v>
      </c>
      <c r="J108" s="50">
        <v>0</v>
      </c>
      <c r="K108" s="50">
        <v>0</v>
      </c>
      <c r="L108" s="51">
        <f t="shared" si="1"/>
        <v>3000</v>
      </c>
    </row>
    <row r="109" spans="2:12" ht="23.25" thickBot="1">
      <c r="B109" s="188"/>
      <c r="C109" s="158"/>
      <c r="D109" s="199"/>
      <c r="E109" s="48" t="s">
        <v>54</v>
      </c>
      <c r="F109" s="49" t="s">
        <v>64</v>
      </c>
      <c r="G109" s="50">
        <v>0</v>
      </c>
      <c r="H109" s="50">
        <v>0</v>
      </c>
      <c r="I109" s="50">
        <v>0</v>
      </c>
      <c r="J109" s="50">
        <v>0</v>
      </c>
      <c r="K109" s="50">
        <v>1</v>
      </c>
      <c r="L109" s="51">
        <f t="shared" si="1"/>
        <v>1</v>
      </c>
    </row>
    <row r="110" spans="2:12" ht="23.25" thickBot="1">
      <c r="B110" s="188"/>
      <c r="C110" s="158"/>
      <c r="D110" s="199"/>
      <c r="E110" s="48" t="s">
        <v>55</v>
      </c>
      <c r="F110" s="49" t="s">
        <v>63</v>
      </c>
      <c r="G110" s="50">
        <v>2500</v>
      </c>
      <c r="H110" s="50">
        <v>3750</v>
      </c>
      <c r="I110" s="50">
        <v>5000</v>
      </c>
      <c r="J110" s="50">
        <v>6250</v>
      </c>
      <c r="K110" s="50">
        <v>7500</v>
      </c>
      <c r="L110" s="51">
        <f t="shared" si="1"/>
        <v>25000</v>
      </c>
    </row>
    <row r="111" spans="2:12" ht="23.25" thickBot="1">
      <c r="B111" s="188"/>
      <c r="C111" s="158"/>
      <c r="D111" s="199"/>
      <c r="E111" s="48" t="s">
        <v>56</v>
      </c>
      <c r="F111" s="49" t="s">
        <v>63</v>
      </c>
      <c r="G111" s="50">
        <v>3000</v>
      </c>
      <c r="H111" s="50">
        <v>4000</v>
      </c>
      <c r="I111" s="50">
        <v>5000</v>
      </c>
      <c r="J111" s="50">
        <v>6000</v>
      </c>
      <c r="K111" s="50">
        <v>7000</v>
      </c>
      <c r="L111" s="51">
        <f t="shared" si="1"/>
        <v>25000</v>
      </c>
    </row>
    <row r="112" spans="2:12" ht="44.25" thickBot="1">
      <c r="B112" s="188"/>
      <c r="C112" s="158"/>
      <c r="D112" s="199"/>
      <c r="E112" s="48" t="s">
        <v>57</v>
      </c>
      <c r="F112" s="49" t="s">
        <v>63</v>
      </c>
      <c r="G112" s="50">
        <v>500</v>
      </c>
      <c r="H112" s="50">
        <v>625</v>
      </c>
      <c r="I112" s="50">
        <v>750</v>
      </c>
      <c r="J112" s="50">
        <v>875</v>
      </c>
      <c r="K112" s="50">
        <v>1000</v>
      </c>
      <c r="L112" s="51">
        <f t="shared" si="1"/>
        <v>3750</v>
      </c>
    </row>
    <row r="113" spans="2:12" ht="23.25" thickBot="1">
      <c r="B113" s="188"/>
      <c r="C113" s="158"/>
      <c r="D113" s="199"/>
      <c r="E113" s="48" t="s">
        <v>58</v>
      </c>
      <c r="F113" s="49" t="s">
        <v>65</v>
      </c>
      <c r="G113" s="50">
        <v>30000</v>
      </c>
      <c r="H113" s="50">
        <v>41875</v>
      </c>
      <c r="I113" s="50">
        <v>53750</v>
      </c>
      <c r="J113" s="50">
        <v>65625</v>
      </c>
      <c r="K113" s="50">
        <v>77500</v>
      </c>
      <c r="L113" s="51">
        <f t="shared" si="1"/>
        <v>268750</v>
      </c>
    </row>
    <row r="114" spans="2:12" ht="23.25" thickBot="1">
      <c r="B114" s="188"/>
      <c r="C114" s="158"/>
      <c r="D114" s="199"/>
      <c r="E114" s="48" t="s">
        <v>59</v>
      </c>
      <c r="F114" s="49" t="s">
        <v>63</v>
      </c>
      <c r="G114" s="50">
        <v>9000</v>
      </c>
      <c r="H114" s="50">
        <v>10100</v>
      </c>
      <c r="I114" s="50">
        <v>11200</v>
      </c>
      <c r="J114" s="50">
        <v>12300</v>
      </c>
      <c r="K114" s="50">
        <v>12300</v>
      </c>
      <c r="L114" s="51">
        <f t="shared" si="1"/>
        <v>54900</v>
      </c>
    </row>
    <row r="115" spans="2:12" ht="23.25" thickBot="1">
      <c r="B115" s="188"/>
      <c r="C115" s="158"/>
      <c r="D115" s="199"/>
      <c r="E115" s="48" t="s">
        <v>60</v>
      </c>
      <c r="F115" s="49" t="s">
        <v>63</v>
      </c>
      <c r="G115" s="50">
        <v>120000</v>
      </c>
      <c r="H115" s="50">
        <v>120000</v>
      </c>
      <c r="I115" s="50">
        <v>120000</v>
      </c>
      <c r="J115" s="50">
        <v>120000</v>
      </c>
      <c r="K115" s="50">
        <v>120000</v>
      </c>
      <c r="L115" s="51">
        <f t="shared" si="1"/>
        <v>600000</v>
      </c>
    </row>
    <row r="116" spans="2:12" ht="23.25" thickBot="1">
      <c r="B116" s="188"/>
      <c r="C116" s="158"/>
      <c r="D116" s="199"/>
      <c r="E116" s="48" t="s">
        <v>61</v>
      </c>
      <c r="F116" s="49" t="s">
        <v>66</v>
      </c>
      <c r="G116" s="50">
        <v>1</v>
      </c>
      <c r="H116" s="50">
        <v>1</v>
      </c>
      <c r="I116" s="50">
        <v>1</v>
      </c>
      <c r="J116" s="50">
        <v>1</v>
      </c>
      <c r="K116" s="50">
        <v>1</v>
      </c>
      <c r="L116" s="51">
        <f t="shared" si="1"/>
        <v>5</v>
      </c>
    </row>
    <row r="117" spans="2:12" ht="23.25" thickBot="1">
      <c r="B117" s="188"/>
      <c r="C117" s="200"/>
      <c r="D117" s="201"/>
      <c r="E117" s="64" t="s">
        <v>62</v>
      </c>
      <c r="F117" s="60" t="s">
        <v>67</v>
      </c>
      <c r="G117" s="65">
        <v>10</v>
      </c>
      <c r="H117" s="65">
        <v>12</v>
      </c>
      <c r="I117" s="65">
        <v>14</v>
      </c>
      <c r="J117" s="65">
        <v>16</v>
      </c>
      <c r="K117" s="65">
        <v>18</v>
      </c>
      <c r="L117" s="66">
        <f t="shared" si="1"/>
        <v>70</v>
      </c>
    </row>
    <row r="118" spans="2:12" ht="23.25" thickBot="1">
      <c r="B118" s="188">
        <v>9</v>
      </c>
      <c r="C118" s="161" t="s">
        <v>68</v>
      </c>
      <c r="D118" s="198"/>
      <c r="E118" s="44" t="s">
        <v>49</v>
      </c>
      <c r="F118" s="45" t="s">
        <v>63</v>
      </c>
      <c r="G118" s="46">
        <v>0</v>
      </c>
      <c r="H118" s="46">
        <v>15000</v>
      </c>
      <c r="I118" s="46">
        <v>15000</v>
      </c>
      <c r="J118" s="46">
        <v>15000</v>
      </c>
      <c r="K118" s="46">
        <v>15000</v>
      </c>
      <c r="L118" s="47">
        <f t="shared" si="1"/>
        <v>60000</v>
      </c>
    </row>
    <row r="119" spans="2:12" ht="23.25" thickBot="1">
      <c r="B119" s="188"/>
      <c r="C119" s="158"/>
      <c r="D119" s="199"/>
      <c r="E119" s="48" t="s">
        <v>50</v>
      </c>
      <c r="F119" s="49" t="s">
        <v>63</v>
      </c>
      <c r="G119" s="50">
        <v>50000</v>
      </c>
      <c r="H119" s="50">
        <v>40000</v>
      </c>
      <c r="I119" s="50">
        <v>40000</v>
      </c>
      <c r="J119" s="50">
        <v>40000</v>
      </c>
      <c r="K119" s="50">
        <v>40000</v>
      </c>
      <c r="L119" s="51">
        <f t="shared" si="1"/>
        <v>210000</v>
      </c>
    </row>
    <row r="120" spans="2:12" ht="23.25" thickBot="1">
      <c r="B120" s="188"/>
      <c r="C120" s="158"/>
      <c r="D120" s="199"/>
      <c r="E120" s="48" t="s">
        <v>51</v>
      </c>
      <c r="F120" s="49" t="s">
        <v>63</v>
      </c>
      <c r="G120" s="50">
        <v>50000</v>
      </c>
      <c r="H120" s="50">
        <v>15000</v>
      </c>
      <c r="I120" s="50">
        <v>15000</v>
      </c>
      <c r="J120" s="50">
        <v>15000</v>
      </c>
      <c r="K120" s="50">
        <v>15000</v>
      </c>
      <c r="L120" s="51">
        <f t="shared" si="1"/>
        <v>110000</v>
      </c>
    </row>
    <row r="121" spans="2:12" ht="23.25" thickBot="1">
      <c r="B121" s="188"/>
      <c r="C121" s="158"/>
      <c r="D121" s="199"/>
      <c r="E121" s="48" t="s">
        <v>52</v>
      </c>
      <c r="F121" s="49" t="s">
        <v>63</v>
      </c>
      <c r="G121" s="50">
        <v>82000</v>
      </c>
      <c r="H121" s="50">
        <v>82000</v>
      </c>
      <c r="I121" s="50">
        <v>82000</v>
      </c>
      <c r="J121" s="50">
        <v>82000</v>
      </c>
      <c r="K121" s="50">
        <v>82000</v>
      </c>
      <c r="L121" s="51">
        <f t="shared" si="1"/>
        <v>410000</v>
      </c>
    </row>
    <row r="122" spans="2:12" ht="23.25" thickBot="1">
      <c r="B122" s="188"/>
      <c r="C122" s="158"/>
      <c r="D122" s="199"/>
      <c r="E122" s="48" t="s">
        <v>53</v>
      </c>
      <c r="F122" s="49" t="s">
        <v>63</v>
      </c>
      <c r="G122" s="50">
        <v>0</v>
      </c>
      <c r="H122" s="50">
        <v>3000</v>
      </c>
      <c r="I122" s="50">
        <v>0</v>
      </c>
      <c r="J122" s="50">
        <v>0</v>
      </c>
      <c r="K122" s="50">
        <v>0</v>
      </c>
      <c r="L122" s="51">
        <f t="shared" si="1"/>
        <v>3000</v>
      </c>
    </row>
    <row r="123" spans="2:12" ht="23.25" thickBot="1">
      <c r="B123" s="188"/>
      <c r="C123" s="158"/>
      <c r="D123" s="199"/>
      <c r="E123" s="48" t="s">
        <v>54</v>
      </c>
      <c r="F123" s="49" t="s">
        <v>64</v>
      </c>
      <c r="G123" s="50">
        <v>0</v>
      </c>
      <c r="H123" s="50">
        <v>0</v>
      </c>
      <c r="I123" s="50">
        <v>0</v>
      </c>
      <c r="J123" s="50">
        <v>1</v>
      </c>
      <c r="K123" s="50">
        <v>0</v>
      </c>
      <c r="L123" s="51">
        <f t="shared" si="1"/>
        <v>1</v>
      </c>
    </row>
    <row r="124" spans="2:12" ht="23.25" thickBot="1">
      <c r="B124" s="188"/>
      <c r="C124" s="158"/>
      <c r="D124" s="199"/>
      <c r="E124" s="48" t="s">
        <v>55</v>
      </c>
      <c r="F124" s="49" t="s">
        <v>63</v>
      </c>
      <c r="G124" s="50">
        <v>2500</v>
      </c>
      <c r="H124" s="50">
        <v>3750</v>
      </c>
      <c r="I124" s="50">
        <v>5000</v>
      </c>
      <c r="J124" s="50">
        <v>6250</v>
      </c>
      <c r="K124" s="50">
        <v>7500</v>
      </c>
      <c r="L124" s="51">
        <f t="shared" si="1"/>
        <v>25000</v>
      </c>
    </row>
    <row r="125" spans="2:12" ht="23.25" thickBot="1">
      <c r="B125" s="188"/>
      <c r="C125" s="158"/>
      <c r="D125" s="199"/>
      <c r="E125" s="48" t="s">
        <v>56</v>
      </c>
      <c r="F125" s="49" t="s">
        <v>63</v>
      </c>
      <c r="G125" s="50">
        <v>2500</v>
      </c>
      <c r="H125" s="50">
        <v>3300</v>
      </c>
      <c r="I125" s="50">
        <v>4200</v>
      </c>
      <c r="J125" s="50">
        <v>5000</v>
      </c>
      <c r="K125" s="50">
        <v>5800</v>
      </c>
      <c r="L125" s="51">
        <f t="shared" si="1"/>
        <v>20800</v>
      </c>
    </row>
    <row r="126" spans="2:12" ht="44.25" thickBot="1">
      <c r="B126" s="188"/>
      <c r="C126" s="158"/>
      <c r="D126" s="199"/>
      <c r="E126" s="48" t="s">
        <v>57</v>
      </c>
      <c r="F126" s="49" t="s">
        <v>63</v>
      </c>
      <c r="G126" s="50">
        <v>500</v>
      </c>
      <c r="H126" s="50">
        <v>625</v>
      </c>
      <c r="I126" s="50">
        <v>750</v>
      </c>
      <c r="J126" s="50">
        <v>875</v>
      </c>
      <c r="K126" s="50">
        <v>1000</v>
      </c>
      <c r="L126" s="51">
        <f t="shared" si="1"/>
        <v>3750</v>
      </c>
    </row>
    <row r="127" spans="2:12" ht="23.25" thickBot="1">
      <c r="B127" s="188"/>
      <c r="C127" s="158"/>
      <c r="D127" s="199"/>
      <c r="E127" s="48" t="s">
        <v>58</v>
      </c>
      <c r="F127" s="49" t="s">
        <v>65</v>
      </c>
      <c r="G127" s="50">
        <v>27500</v>
      </c>
      <c r="H127" s="50">
        <v>38375</v>
      </c>
      <c r="I127" s="50">
        <v>49750</v>
      </c>
      <c r="J127" s="50">
        <v>60625</v>
      </c>
      <c r="K127" s="50">
        <v>71500</v>
      </c>
      <c r="L127" s="51">
        <f t="shared" si="1"/>
        <v>247750</v>
      </c>
    </row>
    <row r="128" spans="2:12" ht="23.25" thickBot="1">
      <c r="B128" s="188"/>
      <c r="C128" s="158"/>
      <c r="D128" s="199"/>
      <c r="E128" s="48" t="s">
        <v>59</v>
      </c>
      <c r="F128" s="49" t="s">
        <v>63</v>
      </c>
      <c r="G128" s="50">
        <v>9000</v>
      </c>
      <c r="H128" s="50">
        <v>10200</v>
      </c>
      <c r="I128" s="50">
        <v>11300</v>
      </c>
      <c r="J128" s="50">
        <v>12400</v>
      </c>
      <c r="K128" s="50">
        <v>12400</v>
      </c>
      <c r="L128" s="51">
        <f t="shared" si="1"/>
        <v>55300</v>
      </c>
    </row>
    <row r="129" spans="2:12" ht="23.25" thickBot="1">
      <c r="B129" s="188"/>
      <c r="C129" s="158"/>
      <c r="D129" s="199"/>
      <c r="E129" s="48" t="s">
        <v>60</v>
      </c>
      <c r="F129" s="49" t="s">
        <v>63</v>
      </c>
      <c r="G129" s="50">
        <v>250000</v>
      </c>
      <c r="H129" s="50">
        <v>250000</v>
      </c>
      <c r="I129" s="50">
        <v>250000</v>
      </c>
      <c r="J129" s="50">
        <v>250000</v>
      </c>
      <c r="K129" s="50">
        <v>250000</v>
      </c>
      <c r="L129" s="51">
        <f t="shared" si="1"/>
        <v>1250000</v>
      </c>
    </row>
    <row r="130" spans="2:12" ht="23.25" thickBot="1">
      <c r="B130" s="188"/>
      <c r="C130" s="158"/>
      <c r="D130" s="199"/>
      <c r="E130" s="48" t="s">
        <v>61</v>
      </c>
      <c r="F130" s="49" t="s">
        <v>66</v>
      </c>
      <c r="G130" s="50">
        <v>1</v>
      </c>
      <c r="H130" s="50">
        <v>1</v>
      </c>
      <c r="I130" s="50">
        <v>1</v>
      </c>
      <c r="J130" s="50">
        <v>1</v>
      </c>
      <c r="K130" s="50">
        <v>1</v>
      </c>
      <c r="L130" s="51">
        <f t="shared" si="1"/>
        <v>5</v>
      </c>
    </row>
    <row r="131" spans="2:12" ht="23.25" thickBot="1">
      <c r="B131" s="188"/>
      <c r="C131" s="200"/>
      <c r="D131" s="201"/>
      <c r="E131" s="64" t="s">
        <v>62</v>
      </c>
      <c r="F131" s="60" t="s">
        <v>67</v>
      </c>
      <c r="G131" s="65">
        <v>10</v>
      </c>
      <c r="H131" s="65">
        <v>12</v>
      </c>
      <c r="I131" s="65">
        <v>14</v>
      </c>
      <c r="J131" s="65">
        <v>16</v>
      </c>
      <c r="K131" s="65">
        <v>18</v>
      </c>
      <c r="L131" s="66">
        <f t="shared" si="1"/>
        <v>70</v>
      </c>
    </row>
    <row r="132" spans="2:12" ht="23.25" thickBot="1">
      <c r="B132" s="188">
        <v>10</v>
      </c>
      <c r="C132" s="161" t="s">
        <v>69</v>
      </c>
      <c r="D132" s="198"/>
      <c r="E132" s="44" t="s">
        <v>49</v>
      </c>
      <c r="F132" s="45" t="s">
        <v>63</v>
      </c>
      <c r="G132" s="46">
        <v>406000</v>
      </c>
      <c r="H132" s="46">
        <v>75000</v>
      </c>
      <c r="I132" s="46">
        <v>75000</v>
      </c>
      <c r="J132" s="46">
        <v>75000</v>
      </c>
      <c r="K132" s="46">
        <v>75000</v>
      </c>
      <c r="L132" s="47">
        <f t="shared" si="1"/>
        <v>706000</v>
      </c>
    </row>
    <row r="133" spans="2:12" ht="23.25" thickBot="1">
      <c r="B133" s="188"/>
      <c r="C133" s="158"/>
      <c r="D133" s="199"/>
      <c r="E133" s="48" t="s">
        <v>50</v>
      </c>
      <c r="F133" s="49" t="s">
        <v>63</v>
      </c>
      <c r="G133" s="50">
        <v>90000</v>
      </c>
      <c r="H133" s="50">
        <v>95000</v>
      </c>
      <c r="I133" s="50">
        <v>95000</v>
      </c>
      <c r="J133" s="50">
        <v>95000</v>
      </c>
      <c r="K133" s="50">
        <v>95000</v>
      </c>
      <c r="L133" s="51">
        <f t="shared" si="1"/>
        <v>470000</v>
      </c>
    </row>
    <row r="134" spans="2:12" ht="23.25" thickBot="1">
      <c r="B134" s="188"/>
      <c r="C134" s="158"/>
      <c r="D134" s="199"/>
      <c r="E134" s="48" t="s">
        <v>51</v>
      </c>
      <c r="F134" s="49" t="s">
        <v>63</v>
      </c>
      <c r="G134" s="50">
        <v>118000</v>
      </c>
      <c r="H134" s="50">
        <v>151000</v>
      </c>
      <c r="I134" s="50">
        <v>151000</v>
      </c>
      <c r="J134" s="50">
        <v>151000</v>
      </c>
      <c r="K134" s="50">
        <v>151000</v>
      </c>
      <c r="L134" s="51">
        <f t="shared" si="1"/>
        <v>722000</v>
      </c>
    </row>
    <row r="135" spans="2:12" ht="23.25" thickBot="1">
      <c r="B135" s="188"/>
      <c r="C135" s="158"/>
      <c r="D135" s="199"/>
      <c r="E135" s="48" t="s">
        <v>52</v>
      </c>
      <c r="F135" s="49" t="s">
        <v>63</v>
      </c>
      <c r="G135" s="50">
        <v>92000</v>
      </c>
      <c r="H135" s="50">
        <v>92000</v>
      </c>
      <c r="I135" s="50">
        <v>92000</v>
      </c>
      <c r="J135" s="50">
        <v>92000</v>
      </c>
      <c r="K135" s="50">
        <v>92000</v>
      </c>
      <c r="L135" s="51">
        <f t="shared" ref="L135:L198" si="2">SUM(G135:K135)</f>
        <v>460000</v>
      </c>
    </row>
    <row r="136" spans="2:12" ht="23.25" thickBot="1">
      <c r="B136" s="188"/>
      <c r="C136" s="158"/>
      <c r="D136" s="199"/>
      <c r="E136" s="48" t="s">
        <v>53</v>
      </c>
      <c r="F136" s="49" t="s">
        <v>63</v>
      </c>
      <c r="G136" s="50">
        <v>0</v>
      </c>
      <c r="H136" s="50">
        <v>0</v>
      </c>
      <c r="I136" s="50">
        <v>0</v>
      </c>
      <c r="J136" s="50">
        <v>0</v>
      </c>
      <c r="K136" s="50">
        <v>5000</v>
      </c>
      <c r="L136" s="51">
        <f t="shared" si="2"/>
        <v>5000</v>
      </c>
    </row>
    <row r="137" spans="2:12" ht="23.25" thickBot="1">
      <c r="B137" s="188"/>
      <c r="C137" s="158"/>
      <c r="D137" s="199"/>
      <c r="E137" s="48" t="s">
        <v>54</v>
      </c>
      <c r="F137" s="49" t="s">
        <v>64</v>
      </c>
      <c r="G137" s="50">
        <v>0</v>
      </c>
      <c r="H137" s="50">
        <v>0</v>
      </c>
      <c r="I137" s="50">
        <v>0</v>
      </c>
      <c r="J137" s="50">
        <v>0</v>
      </c>
      <c r="K137" s="50">
        <v>1</v>
      </c>
      <c r="L137" s="51">
        <f t="shared" si="2"/>
        <v>1</v>
      </c>
    </row>
    <row r="138" spans="2:12" ht="23.25" thickBot="1">
      <c r="B138" s="188"/>
      <c r="C138" s="158"/>
      <c r="D138" s="199"/>
      <c r="E138" s="48" t="s">
        <v>55</v>
      </c>
      <c r="F138" s="49" t="s">
        <v>63</v>
      </c>
      <c r="G138" s="50">
        <v>1000</v>
      </c>
      <c r="H138" s="50">
        <v>1500</v>
      </c>
      <c r="I138" s="50">
        <v>2000</v>
      </c>
      <c r="J138" s="50">
        <v>2500</v>
      </c>
      <c r="K138" s="50">
        <v>3000</v>
      </c>
      <c r="L138" s="51">
        <f t="shared" si="2"/>
        <v>10000</v>
      </c>
    </row>
    <row r="139" spans="2:12" ht="23.25" thickBot="1">
      <c r="B139" s="188"/>
      <c r="C139" s="158"/>
      <c r="D139" s="199"/>
      <c r="E139" s="48" t="s">
        <v>56</v>
      </c>
      <c r="F139" s="49" t="s">
        <v>63</v>
      </c>
      <c r="G139" s="50">
        <v>7500</v>
      </c>
      <c r="H139" s="50">
        <v>10000</v>
      </c>
      <c r="I139" s="50">
        <v>12500</v>
      </c>
      <c r="J139" s="50">
        <v>15000</v>
      </c>
      <c r="K139" s="50">
        <v>17500</v>
      </c>
      <c r="L139" s="51">
        <f t="shared" si="2"/>
        <v>62500</v>
      </c>
    </row>
    <row r="140" spans="2:12" ht="44.25" thickBot="1">
      <c r="B140" s="188"/>
      <c r="C140" s="158"/>
      <c r="D140" s="199"/>
      <c r="E140" s="48" t="s">
        <v>57</v>
      </c>
      <c r="F140" s="49" t="s">
        <v>63</v>
      </c>
      <c r="G140" s="50">
        <v>4000</v>
      </c>
      <c r="H140" s="50">
        <v>5000</v>
      </c>
      <c r="I140" s="50">
        <v>6000</v>
      </c>
      <c r="J140" s="50">
        <v>7000</v>
      </c>
      <c r="K140" s="50">
        <v>8000</v>
      </c>
      <c r="L140" s="51">
        <f t="shared" si="2"/>
        <v>30000</v>
      </c>
    </row>
    <row r="141" spans="2:12" ht="23.25" thickBot="1">
      <c r="B141" s="188"/>
      <c r="C141" s="158"/>
      <c r="D141" s="199"/>
      <c r="E141" s="48" t="s">
        <v>58</v>
      </c>
      <c r="F141" s="49" t="s">
        <v>65</v>
      </c>
      <c r="G141" s="50">
        <v>62500</v>
      </c>
      <c r="H141" s="50">
        <v>82500</v>
      </c>
      <c r="I141" s="50">
        <v>102500</v>
      </c>
      <c r="J141" s="50">
        <v>122500</v>
      </c>
      <c r="K141" s="50">
        <v>142500</v>
      </c>
      <c r="L141" s="51">
        <f t="shared" si="2"/>
        <v>512500</v>
      </c>
    </row>
    <row r="142" spans="2:12" ht="23.25" thickBot="1">
      <c r="B142" s="188"/>
      <c r="C142" s="158"/>
      <c r="D142" s="199"/>
      <c r="E142" s="48" t="s">
        <v>59</v>
      </c>
      <c r="F142" s="49" t="s">
        <v>63</v>
      </c>
      <c r="G142" s="50">
        <v>16000</v>
      </c>
      <c r="H142" s="50">
        <v>18000</v>
      </c>
      <c r="I142" s="50">
        <v>20000</v>
      </c>
      <c r="J142" s="50">
        <v>22000</v>
      </c>
      <c r="K142" s="50">
        <v>22000</v>
      </c>
      <c r="L142" s="51">
        <f t="shared" si="2"/>
        <v>98000</v>
      </c>
    </row>
    <row r="143" spans="2:12" ht="23.25" thickBot="1">
      <c r="B143" s="188"/>
      <c r="C143" s="158"/>
      <c r="D143" s="199"/>
      <c r="E143" s="48" t="s">
        <v>60</v>
      </c>
      <c r="F143" s="49" t="s">
        <v>63</v>
      </c>
      <c r="G143" s="50">
        <v>1400000</v>
      </c>
      <c r="H143" s="50">
        <v>1400000</v>
      </c>
      <c r="I143" s="50">
        <v>1400000</v>
      </c>
      <c r="J143" s="50">
        <v>1400000</v>
      </c>
      <c r="K143" s="50">
        <v>1400000</v>
      </c>
      <c r="L143" s="51">
        <f t="shared" si="2"/>
        <v>7000000</v>
      </c>
    </row>
    <row r="144" spans="2:12" ht="23.25" thickBot="1">
      <c r="B144" s="188"/>
      <c r="C144" s="158"/>
      <c r="D144" s="199"/>
      <c r="E144" s="48" t="s">
        <v>61</v>
      </c>
      <c r="F144" s="49" t="s">
        <v>66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1">
        <f t="shared" si="2"/>
        <v>0</v>
      </c>
    </row>
    <row r="145" spans="2:12" ht="23.25" thickBot="1">
      <c r="B145" s="188"/>
      <c r="C145" s="200"/>
      <c r="D145" s="201"/>
      <c r="E145" s="64" t="s">
        <v>62</v>
      </c>
      <c r="F145" s="60" t="s">
        <v>67</v>
      </c>
      <c r="G145" s="65">
        <v>10</v>
      </c>
      <c r="H145" s="65">
        <v>12</v>
      </c>
      <c r="I145" s="65">
        <v>14</v>
      </c>
      <c r="J145" s="65">
        <v>16</v>
      </c>
      <c r="K145" s="65">
        <v>18</v>
      </c>
      <c r="L145" s="66">
        <f t="shared" si="2"/>
        <v>70</v>
      </c>
    </row>
    <row r="146" spans="2:12" ht="23.25" thickBot="1">
      <c r="B146" s="188">
        <v>11</v>
      </c>
      <c r="C146" s="161" t="s">
        <v>70</v>
      </c>
      <c r="D146" s="198"/>
      <c r="E146" s="44" t="s">
        <v>49</v>
      </c>
      <c r="F146" s="45" t="s">
        <v>63</v>
      </c>
      <c r="G146" s="46">
        <v>700000</v>
      </c>
      <c r="H146" s="46">
        <v>81000</v>
      </c>
      <c r="I146" s="46">
        <v>81000</v>
      </c>
      <c r="J146" s="46">
        <v>81000</v>
      </c>
      <c r="K146" s="46">
        <v>81000</v>
      </c>
      <c r="L146" s="47">
        <f t="shared" si="2"/>
        <v>1024000</v>
      </c>
    </row>
    <row r="147" spans="2:12" ht="23.25" thickBot="1">
      <c r="B147" s="188"/>
      <c r="C147" s="158"/>
      <c r="D147" s="199"/>
      <c r="E147" s="48" t="s">
        <v>50</v>
      </c>
      <c r="F147" s="49" t="s">
        <v>63</v>
      </c>
      <c r="G147" s="50">
        <v>140000</v>
      </c>
      <c r="H147" s="50">
        <v>145000</v>
      </c>
      <c r="I147" s="50">
        <v>145000</v>
      </c>
      <c r="J147" s="50">
        <v>145000</v>
      </c>
      <c r="K147" s="50">
        <v>145000</v>
      </c>
      <c r="L147" s="51">
        <f t="shared" si="2"/>
        <v>720000</v>
      </c>
    </row>
    <row r="148" spans="2:12" ht="23.25" thickBot="1">
      <c r="B148" s="188"/>
      <c r="C148" s="158"/>
      <c r="D148" s="199"/>
      <c r="E148" s="48" t="s">
        <v>51</v>
      </c>
      <c r="F148" s="49" t="s">
        <v>63</v>
      </c>
      <c r="G148" s="50">
        <v>130000</v>
      </c>
      <c r="H148" s="50">
        <v>150000</v>
      </c>
      <c r="I148" s="50">
        <v>150000</v>
      </c>
      <c r="J148" s="50">
        <v>150000</v>
      </c>
      <c r="K148" s="50">
        <v>150000</v>
      </c>
      <c r="L148" s="51">
        <f t="shared" si="2"/>
        <v>730000</v>
      </c>
    </row>
    <row r="149" spans="2:12" ht="23.25" thickBot="1">
      <c r="B149" s="188"/>
      <c r="C149" s="158"/>
      <c r="D149" s="199"/>
      <c r="E149" s="48" t="s">
        <v>52</v>
      </c>
      <c r="F149" s="49" t="s">
        <v>63</v>
      </c>
      <c r="G149" s="50">
        <v>194000</v>
      </c>
      <c r="H149" s="50">
        <v>194000</v>
      </c>
      <c r="I149" s="50">
        <v>194000</v>
      </c>
      <c r="J149" s="50">
        <v>194000</v>
      </c>
      <c r="K149" s="50">
        <v>194000</v>
      </c>
      <c r="L149" s="51">
        <f t="shared" si="2"/>
        <v>970000</v>
      </c>
    </row>
    <row r="150" spans="2:12" ht="23.25" thickBot="1">
      <c r="B150" s="188"/>
      <c r="C150" s="158"/>
      <c r="D150" s="199"/>
      <c r="E150" s="48" t="s">
        <v>53</v>
      </c>
      <c r="F150" s="49" t="s">
        <v>63</v>
      </c>
      <c r="G150" s="50">
        <v>0</v>
      </c>
      <c r="H150" s="50">
        <v>0</v>
      </c>
      <c r="I150" s="50">
        <v>0</v>
      </c>
      <c r="J150" s="50">
        <v>5000</v>
      </c>
      <c r="K150" s="50">
        <v>0</v>
      </c>
      <c r="L150" s="51">
        <f t="shared" si="2"/>
        <v>5000</v>
      </c>
    </row>
    <row r="151" spans="2:12" ht="23.25" thickBot="1">
      <c r="B151" s="188"/>
      <c r="C151" s="158"/>
      <c r="D151" s="199"/>
      <c r="E151" s="48" t="s">
        <v>54</v>
      </c>
      <c r="F151" s="49" t="s">
        <v>64</v>
      </c>
      <c r="G151" s="50">
        <v>0</v>
      </c>
      <c r="H151" s="50">
        <v>0</v>
      </c>
      <c r="I151" s="50">
        <v>0</v>
      </c>
      <c r="J151" s="50">
        <v>0</v>
      </c>
      <c r="K151" s="50">
        <v>1</v>
      </c>
      <c r="L151" s="51">
        <f t="shared" si="2"/>
        <v>1</v>
      </c>
    </row>
    <row r="152" spans="2:12" ht="23.25" thickBot="1">
      <c r="B152" s="188"/>
      <c r="C152" s="158"/>
      <c r="D152" s="199"/>
      <c r="E152" s="48" t="s">
        <v>55</v>
      </c>
      <c r="F152" s="49" t="s">
        <v>63</v>
      </c>
      <c r="G152" s="50">
        <v>7500</v>
      </c>
      <c r="H152" s="50">
        <v>11250</v>
      </c>
      <c r="I152" s="50">
        <v>15000</v>
      </c>
      <c r="J152" s="50">
        <v>18750</v>
      </c>
      <c r="K152" s="50">
        <v>22500</v>
      </c>
      <c r="L152" s="51">
        <f t="shared" si="2"/>
        <v>75000</v>
      </c>
    </row>
    <row r="153" spans="2:12" ht="23.25" thickBot="1">
      <c r="B153" s="188"/>
      <c r="C153" s="158"/>
      <c r="D153" s="199"/>
      <c r="E153" s="48" t="s">
        <v>56</v>
      </c>
      <c r="F153" s="49" t="s">
        <v>63</v>
      </c>
      <c r="G153" s="50">
        <v>7000</v>
      </c>
      <c r="H153" s="50">
        <v>9300</v>
      </c>
      <c r="I153" s="50">
        <v>11600</v>
      </c>
      <c r="J153" s="50">
        <v>14000</v>
      </c>
      <c r="K153" s="50">
        <v>16300</v>
      </c>
      <c r="L153" s="51">
        <f t="shared" si="2"/>
        <v>58200</v>
      </c>
    </row>
    <row r="154" spans="2:12" ht="44.25" thickBot="1">
      <c r="B154" s="188"/>
      <c r="C154" s="158"/>
      <c r="D154" s="199"/>
      <c r="E154" s="48" t="s">
        <v>57</v>
      </c>
      <c r="F154" s="49" t="s">
        <v>63</v>
      </c>
      <c r="G154" s="50">
        <v>5000</v>
      </c>
      <c r="H154" s="50">
        <v>6250</v>
      </c>
      <c r="I154" s="50">
        <v>7500</v>
      </c>
      <c r="J154" s="50">
        <v>8750</v>
      </c>
      <c r="K154" s="50">
        <v>10000</v>
      </c>
      <c r="L154" s="51">
        <f t="shared" si="2"/>
        <v>37500</v>
      </c>
    </row>
    <row r="155" spans="2:12" ht="23.25" thickBot="1">
      <c r="B155" s="188"/>
      <c r="C155" s="158"/>
      <c r="D155" s="199"/>
      <c r="E155" s="48" t="s">
        <v>58</v>
      </c>
      <c r="F155" s="49" t="s">
        <v>65</v>
      </c>
      <c r="G155" s="50">
        <v>97500</v>
      </c>
      <c r="H155" s="50">
        <v>134000</v>
      </c>
      <c r="I155" s="50">
        <v>170500</v>
      </c>
      <c r="J155" s="50">
        <v>207500</v>
      </c>
      <c r="K155" s="50">
        <v>244000</v>
      </c>
      <c r="L155" s="51">
        <f t="shared" si="2"/>
        <v>853500</v>
      </c>
    </row>
    <row r="156" spans="2:12" ht="23.25" thickBot="1">
      <c r="B156" s="188"/>
      <c r="C156" s="158"/>
      <c r="D156" s="199"/>
      <c r="E156" s="48" t="s">
        <v>59</v>
      </c>
      <c r="F156" s="49" t="s">
        <v>63</v>
      </c>
      <c r="G156" s="50">
        <v>22000</v>
      </c>
      <c r="H156" s="50">
        <v>25000</v>
      </c>
      <c r="I156" s="50">
        <v>27800</v>
      </c>
      <c r="J156" s="50">
        <v>30600</v>
      </c>
      <c r="K156" s="50">
        <v>30600</v>
      </c>
      <c r="L156" s="51">
        <f t="shared" si="2"/>
        <v>136000</v>
      </c>
    </row>
    <row r="157" spans="2:12" ht="23.25" thickBot="1">
      <c r="B157" s="188"/>
      <c r="C157" s="158"/>
      <c r="D157" s="199"/>
      <c r="E157" s="48" t="s">
        <v>60</v>
      </c>
      <c r="F157" s="49" t="s">
        <v>63</v>
      </c>
      <c r="G157" s="50">
        <v>1600000</v>
      </c>
      <c r="H157" s="50">
        <v>1600000</v>
      </c>
      <c r="I157" s="50">
        <v>1600000</v>
      </c>
      <c r="J157" s="50">
        <v>1600000</v>
      </c>
      <c r="K157" s="50">
        <v>1600000</v>
      </c>
      <c r="L157" s="51">
        <f t="shared" si="2"/>
        <v>8000000</v>
      </c>
    </row>
    <row r="158" spans="2:12" ht="23.25" thickBot="1">
      <c r="B158" s="188"/>
      <c r="C158" s="158"/>
      <c r="D158" s="199"/>
      <c r="E158" s="48" t="s">
        <v>61</v>
      </c>
      <c r="F158" s="49" t="s">
        <v>66</v>
      </c>
      <c r="G158" s="50">
        <v>1</v>
      </c>
      <c r="H158" s="50">
        <v>1</v>
      </c>
      <c r="I158" s="50">
        <v>1</v>
      </c>
      <c r="J158" s="50">
        <v>1</v>
      </c>
      <c r="K158" s="50">
        <v>1</v>
      </c>
      <c r="L158" s="51">
        <f t="shared" si="2"/>
        <v>5</v>
      </c>
    </row>
    <row r="159" spans="2:12" ht="23.25" thickBot="1">
      <c r="B159" s="188"/>
      <c r="C159" s="200"/>
      <c r="D159" s="201"/>
      <c r="E159" s="64" t="s">
        <v>62</v>
      </c>
      <c r="F159" s="60" t="s">
        <v>67</v>
      </c>
      <c r="G159" s="65">
        <v>15</v>
      </c>
      <c r="H159" s="65">
        <v>18</v>
      </c>
      <c r="I159" s="65">
        <v>21</v>
      </c>
      <c r="J159" s="65">
        <v>24</v>
      </c>
      <c r="K159" s="65">
        <v>27</v>
      </c>
      <c r="L159" s="66">
        <f t="shared" si="2"/>
        <v>105</v>
      </c>
    </row>
    <row r="160" spans="2:12" ht="23.25" thickBot="1">
      <c r="B160" s="188">
        <v>12</v>
      </c>
      <c r="C160" s="161" t="s">
        <v>71</v>
      </c>
      <c r="D160" s="198"/>
      <c r="E160" s="44" t="s">
        <v>49</v>
      </c>
      <c r="F160" s="45" t="s">
        <v>63</v>
      </c>
      <c r="G160" s="46">
        <v>0</v>
      </c>
      <c r="H160" s="46">
        <v>18000</v>
      </c>
      <c r="I160" s="46">
        <v>18000</v>
      </c>
      <c r="J160" s="46">
        <v>18000</v>
      </c>
      <c r="K160" s="46">
        <v>18000</v>
      </c>
      <c r="L160" s="47">
        <f t="shared" si="2"/>
        <v>72000</v>
      </c>
    </row>
    <row r="161" spans="2:12" ht="23.25" thickBot="1">
      <c r="B161" s="188"/>
      <c r="C161" s="158"/>
      <c r="D161" s="199"/>
      <c r="E161" s="48" t="s">
        <v>50</v>
      </c>
      <c r="F161" s="49" t="s">
        <v>63</v>
      </c>
      <c r="G161" s="50">
        <v>50000</v>
      </c>
      <c r="H161" s="50">
        <v>60000</v>
      </c>
      <c r="I161" s="50">
        <v>60000</v>
      </c>
      <c r="J161" s="50">
        <v>60000</v>
      </c>
      <c r="K161" s="50">
        <v>60000</v>
      </c>
      <c r="L161" s="51">
        <f t="shared" si="2"/>
        <v>290000</v>
      </c>
    </row>
    <row r="162" spans="2:12" ht="23.25" thickBot="1">
      <c r="B162" s="188"/>
      <c r="C162" s="158"/>
      <c r="D162" s="199"/>
      <c r="E162" s="48" t="s">
        <v>51</v>
      </c>
      <c r="F162" s="49" t="s">
        <v>63</v>
      </c>
      <c r="G162" s="50">
        <v>20000</v>
      </c>
      <c r="H162" s="50">
        <v>20000</v>
      </c>
      <c r="I162" s="50">
        <v>20000</v>
      </c>
      <c r="J162" s="50">
        <v>20000</v>
      </c>
      <c r="K162" s="50">
        <v>20000</v>
      </c>
      <c r="L162" s="51">
        <f t="shared" si="2"/>
        <v>100000</v>
      </c>
    </row>
    <row r="163" spans="2:12" ht="23.25" thickBot="1">
      <c r="B163" s="188"/>
      <c r="C163" s="158"/>
      <c r="D163" s="199"/>
      <c r="E163" s="48" t="s">
        <v>52</v>
      </c>
      <c r="F163" s="49" t="s">
        <v>63</v>
      </c>
      <c r="G163" s="50">
        <v>72000</v>
      </c>
      <c r="H163" s="50">
        <v>72000</v>
      </c>
      <c r="I163" s="50">
        <v>72000</v>
      </c>
      <c r="J163" s="50">
        <v>72000</v>
      </c>
      <c r="K163" s="50">
        <v>72000</v>
      </c>
      <c r="L163" s="51">
        <f t="shared" si="2"/>
        <v>360000</v>
      </c>
    </row>
    <row r="164" spans="2:12" ht="23.25" thickBot="1">
      <c r="B164" s="188"/>
      <c r="C164" s="158"/>
      <c r="D164" s="199"/>
      <c r="E164" s="48" t="s">
        <v>53</v>
      </c>
      <c r="F164" s="49" t="s">
        <v>63</v>
      </c>
      <c r="G164" s="50">
        <v>0</v>
      </c>
      <c r="H164" s="50">
        <v>0</v>
      </c>
      <c r="I164" s="50">
        <v>3000</v>
      </c>
      <c r="J164" s="50">
        <v>0</v>
      </c>
      <c r="K164" s="50">
        <v>0</v>
      </c>
      <c r="L164" s="51">
        <f t="shared" si="2"/>
        <v>3000</v>
      </c>
    </row>
    <row r="165" spans="2:12" ht="23.25" thickBot="1">
      <c r="B165" s="188"/>
      <c r="C165" s="158"/>
      <c r="D165" s="199"/>
      <c r="E165" s="48" t="s">
        <v>54</v>
      </c>
      <c r="F165" s="49" t="s">
        <v>64</v>
      </c>
      <c r="G165" s="50">
        <v>1</v>
      </c>
      <c r="H165" s="50">
        <v>0</v>
      </c>
      <c r="I165" s="50">
        <v>0</v>
      </c>
      <c r="J165" s="50">
        <v>0</v>
      </c>
      <c r="K165" s="50">
        <v>0</v>
      </c>
      <c r="L165" s="51">
        <f t="shared" si="2"/>
        <v>1</v>
      </c>
    </row>
    <row r="166" spans="2:12" ht="23.25" thickBot="1">
      <c r="B166" s="188"/>
      <c r="C166" s="158"/>
      <c r="D166" s="199"/>
      <c r="E166" s="48" t="s">
        <v>55</v>
      </c>
      <c r="F166" s="49" t="s">
        <v>63</v>
      </c>
      <c r="G166" s="50">
        <v>4000</v>
      </c>
      <c r="H166" s="50">
        <v>6000</v>
      </c>
      <c r="I166" s="50">
        <v>8000</v>
      </c>
      <c r="J166" s="50">
        <v>10000</v>
      </c>
      <c r="K166" s="50">
        <v>12000</v>
      </c>
      <c r="L166" s="51">
        <f t="shared" si="2"/>
        <v>40000</v>
      </c>
    </row>
    <row r="167" spans="2:12" ht="23.25" thickBot="1">
      <c r="B167" s="188"/>
      <c r="C167" s="158"/>
      <c r="D167" s="199"/>
      <c r="E167" s="48" t="s">
        <v>56</v>
      </c>
      <c r="F167" s="49" t="s">
        <v>63</v>
      </c>
      <c r="G167" s="50">
        <v>2000</v>
      </c>
      <c r="H167" s="50">
        <v>2700</v>
      </c>
      <c r="I167" s="50">
        <v>3400</v>
      </c>
      <c r="J167" s="50">
        <v>4100</v>
      </c>
      <c r="K167" s="50">
        <v>4700</v>
      </c>
      <c r="L167" s="51">
        <f t="shared" si="2"/>
        <v>16900</v>
      </c>
    </row>
    <row r="168" spans="2:12" ht="44.25" thickBot="1">
      <c r="B168" s="188"/>
      <c r="C168" s="158"/>
      <c r="D168" s="199"/>
      <c r="E168" s="48" t="s">
        <v>57</v>
      </c>
      <c r="F168" s="49" t="s">
        <v>63</v>
      </c>
      <c r="G168" s="50">
        <v>2000</v>
      </c>
      <c r="H168" s="50">
        <v>2500</v>
      </c>
      <c r="I168" s="50">
        <v>3000</v>
      </c>
      <c r="J168" s="50">
        <v>3500</v>
      </c>
      <c r="K168" s="50">
        <v>4000</v>
      </c>
      <c r="L168" s="51">
        <f t="shared" si="2"/>
        <v>15000</v>
      </c>
    </row>
    <row r="169" spans="2:12" ht="23.25" thickBot="1">
      <c r="B169" s="188"/>
      <c r="C169" s="158"/>
      <c r="D169" s="199"/>
      <c r="E169" s="48" t="s">
        <v>58</v>
      </c>
      <c r="F169" s="49" t="s">
        <v>65</v>
      </c>
      <c r="G169" s="50">
        <v>40000</v>
      </c>
      <c r="H169" s="50">
        <v>56000</v>
      </c>
      <c r="I169" s="50">
        <v>72000</v>
      </c>
      <c r="J169" s="50">
        <v>88000</v>
      </c>
      <c r="K169" s="50">
        <v>103500</v>
      </c>
      <c r="L169" s="51">
        <f t="shared" si="2"/>
        <v>359500</v>
      </c>
    </row>
    <row r="170" spans="2:12" ht="23.25" thickBot="1">
      <c r="B170" s="188"/>
      <c r="C170" s="158"/>
      <c r="D170" s="199"/>
      <c r="E170" s="48" t="s">
        <v>59</v>
      </c>
      <c r="F170" s="49" t="s">
        <v>63</v>
      </c>
      <c r="G170" s="50">
        <v>10000</v>
      </c>
      <c r="H170" s="50">
        <v>11200</v>
      </c>
      <c r="I170" s="50">
        <v>12400</v>
      </c>
      <c r="J170" s="50">
        <v>13700</v>
      </c>
      <c r="K170" s="50">
        <v>13700</v>
      </c>
      <c r="L170" s="51">
        <f t="shared" si="2"/>
        <v>61000</v>
      </c>
    </row>
    <row r="171" spans="2:12" ht="23.25" thickBot="1">
      <c r="B171" s="188"/>
      <c r="C171" s="158"/>
      <c r="D171" s="199"/>
      <c r="E171" s="48" t="s">
        <v>60</v>
      </c>
      <c r="F171" s="49" t="s">
        <v>63</v>
      </c>
      <c r="G171" s="50">
        <v>400000</v>
      </c>
      <c r="H171" s="50">
        <v>400000</v>
      </c>
      <c r="I171" s="50">
        <v>400000</v>
      </c>
      <c r="J171" s="50">
        <v>400000</v>
      </c>
      <c r="K171" s="50">
        <v>400000</v>
      </c>
      <c r="L171" s="51">
        <f t="shared" si="2"/>
        <v>2000000</v>
      </c>
    </row>
    <row r="172" spans="2:12" ht="23.25" thickBot="1">
      <c r="B172" s="188"/>
      <c r="C172" s="158"/>
      <c r="D172" s="199"/>
      <c r="E172" s="48" t="s">
        <v>61</v>
      </c>
      <c r="F172" s="49" t="s">
        <v>66</v>
      </c>
      <c r="G172" s="50">
        <v>0</v>
      </c>
      <c r="H172" s="50">
        <v>1</v>
      </c>
      <c r="I172" s="50">
        <v>1</v>
      </c>
      <c r="J172" s="50">
        <v>1</v>
      </c>
      <c r="K172" s="50">
        <v>1</v>
      </c>
      <c r="L172" s="51">
        <f t="shared" si="2"/>
        <v>4</v>
      </c>
    </row>
    <row r="173" spans="2:12" ht="23.25" thickBot="1">
      <c r="B173" s="188"/>
      <c r="C173" s="200"/>
      <c r="D173" s="201"/>
      <c r="E173" s="64" t="s">
        <v>62</v>
      </c>
      <c r="F173" s="60" t="s">
        <v>67</v>
      </c>
      <c r="G173" s="65">
        <v>10</v>
      </c>
      <c r="H173" s="65">
        <v>12</v>
      </c>
      <c r="I173" s="65">
        <v>14</v>
      </c>
      <c r="J173" s="65">
        <v>15</v>
      </c>
      <c r="K173" s="65">
        <v>17</v>
      </c>
      <c r="L173" s="66">
        <f t="shared" si="2"/>
        <v>68</v>
      </c>
    </row>
    <row r="174" spans="2:12" ht="23.25" thickBot="1">
      <c r="B174" s="188">
        <v>13</v>
      </c>
      <c r="C174" s="161" t="s">
        <v>72</v>
      </c>
      <c r="D174" s="198"/>
      <c r="E174" s="44" t="s">
        <v>49</v>
      </c>
      <c r="F174" s="45" t="s">
        <v>63</v>
      </c>
      <c r="G174" s="46">
        <v>80000</v>
      </c>
      <c r="H174" s="46">
        <v>35000</v>
      </c>
      <c r="I174" s="46">
        <v>35000</v>
      </c>
      <c r="J174" s="46">
        <v>35000</v>
      </c>
      <c r="K174" s="46">
        <v>35000</v>
      </c>
      <c r="L174" s="47">
        <f t="shared" si="2"/>
        <v>220000</v>
      </c>
    </row>
    <row r="175" spans="2:12" ht="23.25" thickBot="1">
      <c r="B175" s="188"/>
      <c r="C175" s="158"/>
      <c r="D175" s="199"/>
      <c r="E175" s="48" t="s">
        <v>50</v>
      </c>
      <c r="F175" s="49" t="s">
        <v>63</v>
      </c>
      <c r="G175" s="50">
        <v>80000</v>
      </c>
      <c r="H175" s="50">
        <v>90000</v>
      </c>
      <c r="I175" s="50">
        <v>90000</v>
      </c>
      <c r="J175" s="50">
        <v>90000</v>
      </c>
      <c r="K175" s="50">
        <v>90000</v>
      </c>
      <c r="L175" s="51">
        <f t="shared" si="2"/>
        <v>440000</v>
      </c>
    </row>
    <row r="176" spans="2:12" ht="23.25" thickBot="1">
      <c r="B176" s="188"/>
      <c r="C176" s="158"/>
      <c r="D176" s="199"/>
      <c r="E176" s="48" t="s">
        <v>51</v>
      </c>
      <c r="F176" s="49" t="s">
        <v>63</v>
      </c>
      <c r="G176" s="50">
        <v>99000</v>
      </c>
      <c r="H176" s="50">
        <v>46000</v>
      </c>
      <c r="I176" s="50">
        <v>46000</v>
      </c>
      <c r="J176" s="50">
        <v>46000</v>
      </c>
      <c r="K176" s="50">
        <v>46000</v>
      </c>
      <c r="L176" s="51">
        <f t="shared" si="2"/>
        <v>283000</v>
      </c>
    </row>
    <row r="177" spans="2:12" ht="23.25" thickBot="1">
      <c r="B177" s="188"/>
      <c r="C177" s="158"/>
      <c r="D177" s="199"/>
      <c r="E177" s="48" t="s">
        <v>52</v>
      </c>
      <c r="F177" s="49" t="s">
        <v>63</v>
      </c>
      <c r="G177" s="50">
        <v>144000</v>
      </c>
      <c r="H177" s="50">
        <v>144000</v>
      </c>
      <c r="I177" s="50">
        <v>144000</v>
      </c>
      <c r="J177" s="50">
        <v>144000</v>
      </c>
      <c r="K177" s="50">
        <v>144000</v>
      </c>
      <c r="L177" s="51">
        <f t="shared" si="2"/>
        <v>720000</v>
      </c>
    </row>
    <row r="178" spans="2:12" ht="23.25" thickBot="1">
      <c r="B178" s="188"/>
      <c r="C178" s="158"/>
      <c r="D178" s="199"/>
      <c r="E178" s="48" t="s">
        <v>53</v>
      </c>
      <c r="F178" s="49" t="s">
        <v>63</v>
      </c>
      <c r="G178" s="50">
        <v>0</v>
      </c>
      <c r="H178" s="50">
        <v>0</v>
      </c>
      <c r="I178" s="50">
        <v>0</v>
      </c>
      <c r="J178" s="50">
        <v>0</v>
      </c>
      <c r="K178" s="50">
        <v>5000</v>
      </c>
      <c r="L178" s="51">
        <f t="shared" si="2"/>
        <v>5000</v>
      </c>
    </row>
    <row r="179" spans="2:12" ht="23.25" thickBot="1">
      <c r="B179" s="188"/>
      <c r="C179" s="158"/>
      <c r="D179" s="199"/>
      <c r="E179" s="48" t="s">
        <v>54</v>
      </c>
      <c r="F179" s="49" t="s">
        <v>64</v>
      </c>
      <c r="G179" s="50">
        <v>0</v>
      </c>
      <c r="H179" s="50">
        <v>0</v>
      </c>
      <c r="I179" s="50">
        <v>0</v>
      </c>
      <c r="J179" s="50">
        <v>1</v>
      </c>
      <c r="K179" s="50">
        <v>0</v>
      </c>
      <c r="L179" s="51">
        <f t="shared" si="2"/>
        <v>1</v>
      </c>
    </row>
    <row r="180" spans="2:12" ht="23.25" thickBot="1">
      <c r="B180" s="188"/>
      <c r="C180" s="158"/>
      <c r="D180" s="199"/>
      <c r="E180" s="48" t="s">
        <v>55</v>
      </c>
      <c r="F180" s="49" t="s">
        <v>63</v>
      </c>
      <c r="G180" s="50">
        <v>2500</v>
      </c>
      <c r="H180" s="50">
        <v>3750</v>
      </c>
      <c r="I180" s="50">
        <v>5000</v>
      </c>
      <c r="J180" s="50">
        <v>6250</v>
      </c>
      <c r="K180" s="50">
        <v>7500</v>
      </c>
      <c r="L180" s="51">
        <f t="shared" si="2"/>
        <v>25000</v>
      </c>
    </row>
    <row r="181" spans="2:12" ht="23.25" thickBot="1">
      <c r="B181" s="188"/>
      <c r="C181" s="158"/>
      <c r="D181" s="199"/>
      <c r="E181" s="48" t="s">
        <v>56</v>
      </c>
      <c r="F181" s="49" t="s">
        <v>63</v>
      </c>
      <c r="G181" s="50">
        <v>4500</v>
      </c>
      <c r="H181" s="50">
        <v>6000</v>
      </c>
      <c r="I181" s="50">
        <v>7500</v>
      </c>
      <c r="J181" s="50">
        <v>9000</v>
      </c>
      <c r="K181" s="50">
        <v>10500</v>
      </c>
      <c r="L181" s="51">
        <f t="shared" si="2"/>
        <v>37500</v>
      </c>
    </row>
    <row r="182" spans="2:12" ht="44.25" thickBot="1">
      <c r="B182" s="188"/>
      <c r="C182" s="158"/>
      <c r="D182" s="199"/>
      <c r="E182" s="48" t="s">
        <v>57</v>
      </c>
      <c r="F182" s="49" t="s">
        <v>63</v>
      </c>
      <c r="G182" s="50">
        <v>300</v>
      </c>
      <c r="H182" s="50">
        <v>375</v>
      </c>
      <c r="I182" s="50">
        <v>450</v>
      </c>
      <c r="J182" s="50">
        <v>525</v>
      </c>
      <c r="K182" s="50">
        <v>600</v>
      </c>
      <c r="L182" s="51">
        <f t="shared" si="2"/>
        <v>2250</v>
      </c>
    </row>
    <row r="183" spans="2:12" ht="23.25" thickBot="1">
      <c r="B183" s="188"/>
      <c r="C183" s="158"/>
      <c r="D183" s="199"/>
      <c r="E183" s="48" t="s">
        <v>58</v>
      </c>
      <c r="F183" s="49" t="s">
        <v>65</v>
      </c>
      <c r="G183" s="50">
        <v>36500</v>
      </c>
      <c r="H183" s="50">
        <v>50625</v>
      </c>
      <c r="I183" s="50">
        <v>64750</v>
      </c>
      <c r="J183" s="50">
        <v>78875</v>
      </c>
      <c r="K183" s="50">
        <v>93000</v>
      </c>
      <c r="L183" s="51">
        <f t="shared" si="2"/>
        <v>323750</v>
      </c>
    </row>
    <row r="184" spans="2:12" ht="23.25" thickBot="1">
      <c r="B184" s="188"/>
      <c r="C184" s="158"/>
      <c r="D184" s="199"/>
      <c r="E184" s="48" t="s">
        <v>59</v>
      </c>
      <c r="F184" s="49" t="s">
        <v>63</v>
      </c>
      <c r="G184" s="50">
        <v>13000</v>
      </c>
      <c r="H184" s="50">
        <v>14600</v>
      </c>
      <c r="I184" s="50">
        <v>16200</v>
      </c>
      <c r="J184" s="50">
        <v>17900</v>
      </c>
      <c r="K184" s="50">
        <v>17900</v>
      </c>
      <c r="L184" s="51">
        <f t="shared" si="2"/>
        <v>79600</v>
      </c>
    </row>
    <row r="185" spans="2:12" ht="23.25" thickBot="1">
      <c r="B185" s="188"/>
      <c r="C185" s="158"/>
      <c r="D185" s="199"/>
      <c r="E185" s="48" t="s">
        <v>60</v>
      </c>
      <c r="F185" s="49" t="s">
        <v>63</v>
      </c>
      <c r="G185" s="50">
        <v>700000</v>
      </c>
      <c r="H185" s="50">
        <v>700000</v>
      </c>
      <c r="I185" s="50">
        <v>700000</v>
      </c>
      <c r="J185" s="50">
        <v>700000</v>
      </c>
      <c r="K185" s="50">
        <v>700000</v>
      </c>
      <c r="L185" s="51">
        <f t="shared" si="2"/>
        <v>3500000</v>
      </c>
    </row>
    <row r="186" spans="2:12" ht="23.25" thickBot="1">
      <c r="B186" s="188"/>
      <c r="C186" s="158"/>
      <c r="D186" s="199"/>
      <c r="E186" s="48" t="s">
        <v>61</v>
      </c>
      <c r="F186" s="49" t="s">
        <v>66</v>
      </c>
      <c r="G186" s="50">
        <v>0</v>
      </c>
      <c r="H186" s="50">
        <v>0</v>
      </c>
      <c r="I186" s="50">
        <v>0</v>
      </c>
      <c r="J186" s="50">
        <v>1</v>
      </c>
      <c r="K186" s="50">
        <v>1</v>
      </c>
      <c r="L186" s="51">
        <f t="shared" si="2"/>
        <v>2</v>
      </c>
    </row>
    <row r="187" spans="2:12" ht="23.25" thickBot="1">
      <c r="B187" s="188"/>
      <c r="C187" s="200"/>
      <c r="D187" s="201"/>
      <c r="E187" s="64" t="s">
        <v>62</v>
      </c>
      <c r="F187" s="60" t="s">
        <v>67</v>
      </c>
      <c r="G187" s="65">
        <v>15</v>
      </c>
      <c r="H187" s="65">
        <v>18</v>
      </c>
      <c r="I187" s="65">
        <v>21</v>
      </c>
      <c r="J187" s="65">
        <v>24</v>
      </c>
      <c r="K187" s="65">
        <v>27</v>
      </c>
      <c r="L187" s="66">
        <f t="shared" si="2"/>
        <v>105</v>
      </c>
    </row>
    <row r="188" spans="2:12" ht="23.25" thickBot="1">
      <c r="B188" s="188">
        <v>14</v>
      </c>
      <c r="C188" s="161" t="s">
        <v>73</v>
      </c>
      <c r="D188" s="198"/>
      <c r="E188" s="44" t="s">
        <v>49</v>
      </c>
      <c r="F188" s="45" t="s">
        <v>63</v>
      </c>
      <c r="G188" s="46">
        <v>0</v>
      </c>
      <c r="H188" s="46">
        <v>15000</v>
      </c>
      <c r="I188" s="46">
        <v>15000</v>
      </c>
      <c r="J188" s="46">
        <v>15000</v>
      </c>
      <c r="K188" s="46">
        <v>15000</v>
      </c>
      <c r="L188" s="47">
        <f t="shared" si="2"/>
        <v>60000</v>
      </c>
    </row>
    <row r="189" spans="2:12" ht="23.25" thickBot="1">
      <c r="B189" s="188"/>
      <c r="C189" s="158"/>
      <c r="D189" s="199"/>
      <c r="E189" s="48" t="s">
        <v>50</v>
      </c>
      <c r="F189" s="49" t="s">
        <v>63</v>
      </c>
      <c r="G189" s="50">
        <v>40000</v>
      </c>
      <c r="H189" s="50">
        <v>40000</v>
      </c>
      <c r="I189" s="50">
        <v>40000</v>
      </c>
      <c r="J189" s="50">
        <v>40000</v>
      </c>
      <c r="K189" s="50">
        <v>40000</v>
      </c>
      <c r="L189" s="51">
        <f t="shared" si="2"/>
        <v>200000</v>
      </c>
    </row>
    <row r="190" spans="2:12" ht="23.25" thickBot="1">
      <c r="B190" s="188"/>
      <c r="C190" s="158"/>
      <c r="D190" s="199"/>
      <c r="E190" s="48" t="s">
        <v>51</v>
      </c>
      <c r="F190" s="49" t="s">
        <v>63</v>
      </c>
      <c r="G190" s="50">
        <v>34000</v>
      </c>
      <c r="H190" s="50">
        <v>46000</v>
      </c>
      <c r="I190" s="50">
        <v>46000</v>
      </c>
      <c r="J190" s="50">
        <v>46000</v>
      </c>
      <c r="K190" s="50">
        <v>46000</v>
      </c>
      <c r="L190" s="51">
        <f t="shared" si="2"/>
        <v>218000</v>
      </c>
    </row>
    <row r="191" spans="2:12" ht="23.25" thickBot="1">
      <c r="B191" s="188"/>
      <c r="C191" s="158"/>
      <c r="D191" s="199"/>
      <c r="E191" s="48" t="s">
        <v>52</v>
      </c>
      <c r="F191" s="49" t="s">
        <v>63</v>
      </c>
      <c r="G191" s="50">
        <v>64000</v>
      </c>
      <c r="H191" s="50">
        <v>64000</v>
      </c>
      <c r="I191" s="50">
        <v>64000</v>
      </c>
      <c r="J191" s="50">
        <v>64000</v>
      </c>
      <c r="K191" s="50">
        <v>64000</v>
      </c>
      <c r="L191" s="51">
        <f t="shared" si="2"/>
        <v>320000</v>
      </c>
    </row>
    <row r="192" spans="2:12" ht="23.25" thickBot="1">
      <c r="B192" s="188"/>
      <c r="C192" s="158"/>
      <c r="D192" s="199"/>
      <c r="E192" s="48" t="s">
        <v>53</v>
      </c>
      <c r="F192" s="49" t="s">
        <v>63</v>
      </c>
      <c r="G192" s="50">
        <v>0</v>
      </c>
      <c r="H192" s="50">
        <v>0</v>
      </c>
      <c r="I192" s="50">
        <v>0</v>
      </c>
      <c r="J192" s="50">
        <v>2000</v>
      </c>
      <c r="K192" s="50">
        <v>0</v>
      </c>
      <c r="L192" s="51">
        <f t="shared" si="2"/>
        <v>2000</v>
      </c>
    </row>
    <row r="193" spans="2:12" ht="23.25" thickBot="1">
      <c r="B193" s="188"/>
      <c r="C193" s="158"/>
      <c r="D193" s="199"/>
      <c r="E193" s="48" t="s">
        <v>54</v>
      </c>
      <c r="F193" s="49" t="s">
        <v>64</v>
      </c>
      <c r="G193" s="50">
        <v>0</v>
      </c>
      <c r="H193" s="50">
        <v>1</v>
      </c>
      <c r="I193" s="50">
        <v>0</v>
      </c>
      <c r="J193" s="50">
        <v>0</v>
      </c>
      <c r="K193" s="50">
        <v>0</v>
      </c>
      <c r="L193" s="51">
        <f t="shared" si="2"/>
        <v>1</v>
      </c>
    </row>
    <row r="194" spans="2:12" ht="23.25" thickBot="1">
      <c r="B194" s="188"/>
      <c r="C194" s="158"/>
      <c r="D194" s="199"/>
      <c r="E194" s="48" t="s">
        <v>55</v>
      </c>
      <c r="F194" s="49" t="s">
        <v>63</v>
      </c>
      <c r="G194" s="50">
        <v>2000</v>
      </c>
      <c r="H194" s="50">
        <v>3000</v>
      </c>
      <c r="I194" s="50">
        <v>4000</v>
      </c>
      <c r="J194" s="50">
        <v>5000</v>
      </c>
      <c r="K194" s="50">
        <v>6000</v>
      </c>
      <c r="L194" s="51">
        <f t="shared" si="2"/>
        <v>20000</v>
      </c>
    </row>
    <row r="195" spans="2:12" ht="23.25" thickBot="1">
      <c r="B195" s="188"/>
      <c r="C195" s="158"/>
      <c r="D195" s="199"/>
      <c r="E195" s="48" t="s">
        <v>56</v>
      </c>
      <c r="F195" s="49" t="s">
        <v>63</v>
      </c>
      <c r="G195" s="50">
        <v>2500</v>
      </c>
      <c r="H195" s="50">
        <v>3300</v>
      </c>
      <c r="I195" s="50">
        <v>4100</v>
      </c>
      <c r="J195" s="50">
        <v>5000</v>
      </c>
      <c r="K195" s="50">
        <v>5800</v>
      </c>
      <c r="L195" s="51">
        <f t="shared" si="2"/>
        <v>20700</v>
      </c>
    </row>
    <row r="196" spans="2:12" ht="44.25" thickBot="1">
      <c r="B196" s="188"/>
      <c r="C196" s="158"/>
      <c r="D196" s="199"/>
      <c r="E196" s="48" t="s">
        <v>57</v>
      </c>
      <c r="F196" s="49" t="s">
        <v>63</v>
      </c>
      <c r="G196" s="50">
        <v>100</v>
      </c>
      <c r="H196" s="50">
        <v>125</v>
      </c>
      <c r="I196" s="50">
        <v>150</v>
      </c>
      <c r="J196" s="50">
        <v>175</v>
      </c>
      <c r="K196" s="50">
        <v>200</v>
      </c>
      <c r="L196" s="51">
        <f t="shared" si="2"/>
        <v>750</v>
      </c>
    </row>
    <row r="197" spans="2:12" ht="23.25" thickBot="1">
      <c r="B197" s="188"/>
      <c r="C197" s="158"/>
      <c r="D197" s="199"/>
      <c r="E197" s="48" t="s">
        <v>58</v>
      </c>
      <c r="F197" s="49" t="s">
        <v>65</v>
      </c>
      <c r="G197" s="50">
        <v>23000</v>
      </c>
      <c r="H197" s="50">
        <v>32125</v>
      </c>
      <c r="I197" s="50">
        <v>41250</v>
      </c>
      <c r="J197" s="50">
        <v>50875</v>
      </c>
      <c r="K197" s="50">
        <v>60000</v>
      </c>
      <c r="L197" s="51">
        <f t="shared" si="2"/>
        <v>207250</v>
      </c>
    </row>
    <row r="198" spans="2:12" ht="23.25" thickBot="1">
      <c r="B198" s="188"/>
      <c r="C198" s="158"/>
      <c r="D198" s="199"/>
      <c r="E198" s="48" t="s">
        <v>59</v>
      </c>
      <c r="F198" s="49" t="s">
        <v>63</v>
      </c>
      <c r="G198" s="50">
        <v>8000</v>
      </c>
      <c r="H198" s="50">
        <v>9000</v>
      </c>
      <c r="I198" s="50">
        <v>10000</v>
      </c>
      <c r="J198" s="50">
        <v>11000</v>
      </c>
      <c r="K198" s="50">
        <v>11000</v>
      </c>
      <c r="L198" s="51">
        <f t="shared" si="2"/>
        <v>49000</v>
      </c>
    </row>
    <row r="199" spans="2:12" ht="23.25" thickBot="1">
      <c r="B199" s="188"/>
      <c r="C199" s="158"/>
      <c r="D199" s="199"/>
      <c r="E199" s="48" t="s">
        <v>60</v>
      </c>
      <c r="F199" s="49" t="s">
        <v>63</v>
      </c>
      <c r="G199" s="50">
        <v>200000</v>
      </c>
      <c r="H199" s="50">
        <v>200000</v>
      </c>
      <c r="I199" s="50">
        <v>200000</v>
      </c>
      <c r="J199" s="50">
        <v>200000</v>
      </c>
      <c r="K199" s="50">
        <v>200000</v>
      </c>
      <c r="L199" s="51">
        <f t="shared" ref="L199:L262" si="3">SUM(G199:K199)</f>
        <v>1000000</v>
      </c>
    </row>
    <row r="200" spans="2:12" ht="23.25" thickBot="1">
      <c r="B200" s="188"/>
      <c r="C200" s="158"/>
      <c r="D200" s="199"/>
      <c r="E200" s="48" t="s">
        <v>61</v>
      </c>
      <c r="F200" s="49" t="s">
        <v>66</v>
      </c>
      <c r="G200" s="50">
        <v>0</v>
      </c>
      <c r="H200" s="50">
        <v>0</v>
      </c>
      <c r="I200" s="50">
        <v>0</v>
      </c>
      <c r="J200" s="50">
        <v>0</v>
      </c>
      <c r="K200" s="50">
        <v>0</v>
      </c>
      <c r="L200" s="51">
        <f t="shared" si="3"/>
        <v>0</v>
      </c>
    </row>
    <row r="201" spans="2:12" ht="23.25" thickBot="1">
      <c r="B201" s="188"/>
      <c r="C201" s="200"/>
      <c r="D201" s="201"/>
      <c r="E201" s="64" t="s">
        <v>62</v>
      </c>
      <c r="F201" s="60" t="s">
        <v>67</v>
      </c>
      <c r="G201" s="65">
        <v>10</v>
      </c>
      <c r="H201" s="65">
        <v>12</v>
      </c>
      <c r="I201" s="65">
        <v>14</v>
      </c>
      <c r="J201" s="65">
        <v>16</v>
      </c>
      <c r="K201" s="65">
        <v>18</v>
      </c>
      <c r="L201" s="66">
        <f t="shared" si="3"/>
        <v>70</v>
      </c>
    </row>
    <row r="202" spans="2:12" ht="23.25" thickBot="1">
      <c r="B202" s="188">
        <v>15</v>
      </c>
      <c r="C202" s="161" t="s">
        <v>74</v>
      </c>
      <c r="D202" s="198"/>
      <c r="E202" s="44" t="s">
        <v>49</v>
      </c>
      <c r="F202" s="45" t="s">
        <v>63</v>
      </c>
      <c r="G202" s="46">
        <v>0</v>
      </c>
      <c r="H202" s="46">
        <v>40000</v>
      </c>
      <c r="I202" s="46">
        <v>40000</v>
      </c>
      <c r="J202" s="46">
        <v>40000</v>
      </c>
      <c r="K202" s="46">
        <v>40000</v>
      </c>
      <c r="L202" s="47">
        <f t="shared" si="3"/>
        <v>160000</v>
      </c>
    </row>
    <row r="203" spans="2:12" ht="23.25" thickBot="1">
      <c r="B203" s="188"/>
      <c r="C203" s="158"/>
      <c r="D203" s="199"/>
      <c r="E203" s="48" t="s">
        <v>50</v>
      </c>
      <c r="F203" s="49" t="s">
        <v>63</v>
      </c>
      <c r="G203" s="50">
        <v>70000</v>
      </c>
      <c r="H203" s="50">
        <v>70000</v>
      </c>
      <c r="I203" s="50">
        <v>70000</v>
      </c>
      <c r="J203" s="50">
        <v>70000</v>
      </c>
      <c r="K203" s="50">
        <v>70000</v>
      </c>
      <c r="L203" s="51">
        <f t="shared" si="3"/>
        <v>350000</v>
      </c>
    </row>
    <row r="204" spans="2:12" ht="23.25" thickBot="1">
      <c r="B204" s="188"/>
      <c r="C204" s="158"/>
      <c r="D204" s="199"/>
      <c r="E204" s="48" t="s">
        <v>51</v>
      </c>
      <c r="F204" s="49" t="s">
        <v>63</v>
      </c>
      <c r="G204" s="50">
        <v>66000</v>
      </c>
      <c r="H204" s="50">
        <v>55000</v>
      </c>
      <c r="I204" s="50">
        <v>55000</v>
      </c>
      <c r="J204" s="50">
        <v>55000</v>
      </c>
      <c r="K204" s="50">
        <v>55000</v>
      </c>
      <c r="L204" s="51">
        <f t="shared" si="3"/>
        <v>286000</v>
      </c>
    </row>
    <row r="205" spans="2:12" ht="23.25" thickBot="1">
      <c r="B205" s="188"/>
      <c r="C205" s="158"/>
      <c r="D205" s="199"/>
      <c r="E205" s="48" t="s">
        <v>52</v>
      </c>
      <c r="F205" s="49" t="s">
        <v>63</v>
      </c>
      <c r="G205" s="50">
        <v>100000</v>
      </c>
      <c r="H205" s="50">
        <v>100000</v>
      </c>
      <c r="I205" s="50">
        <v>100000</v>
      </c>
      <c r="J205" s="50">
        <v>100000</v>
      </c>
      <c r="K205" s="50">
        <v>100000</v>
      </c>
      <c r="L205" s="51">
        <f t="shared" si="3"/>
        <v>500000</v>
      </c>
    </row>
    <row r="206" spans="2:12" ht="23.25" thickBot="1">
      <c r="B206" s="188"/>
      <c r="C206" s="158"/>
      <c r="D206" s="199"/>
      <c r="E206" s="48" t="s">
        <v>53</v>
      </c>
      <c r="F206" s="49" t="s">
        <v>63</v>
      </c>
      <c r="G206" s="50">
        <v>0</v>
      </c>
      <c r="H206" s="50">
        <v>0</v>
      </c>
      <c r="I206" s="50">
        <v>0</v>
      </c>
      <c r="J206" s="50">
        <v>3000</v>
      </c>
      <c r="K206" s="50">
        <v>0</v>
      </c>
      <c r="L206" s="51">
        <f t="shared" si="3"/>
        <v>3000</v>
      </c>
    </row>
    <row r="207" spans="2:12" ht="23.25" thickBot="1">
      <c r="B207" s="188"/>
      <c r="C207" s="158"/>
      <c r="D207" s="199"/>
      <c r="E207" s="48" t="s">
        <v>54</v>
      </c>
      <c r="F207" s="49" t="s">
        <v>64</v>
      </c>
      <c r="G207" s="50">
        <v>1</v>
      </c>
      <c r="H207" s="50">
        <v>0</v>
      </c>
      <c r="I207" s="50">
        <v>0</v>
      </c>
      <c r="J207" s="50">
        <v>0</v>
      </c>
      <c r="K207" s="50">
        <v>0</v>
      </c>
      <c r="L207" s="51">
        <f t="shared" si="3"/>
        <v>1</v>
      </c>
    </row>
    <row r="208" spans="2:12" ht="23.25" thickBot="1">
      <c r="B208" s="188"/>
      <c r="C208" s="158"/>
      <c r="D208" s="199"/>
      <c r="E208" s="48" t="s">
        <v>55</v>
      </c>
      <c r="F208" s="49" t="s">
        <v>63</v>
      </c>
      <c r="G208" s="50">
        <v>4000</v>
      </c>
      <c r="H208" s="50">
        <v>6000</v>
      </c>
      <c r="I208" s="50">
        <v>8000</v>
      </c>
      <c r="J208" s="50">
        <v>10000</v>
      </c>
      <c r="K208" s="50">
        <v>12000</v>
      </c>
      <c r="L208" s="51">
        <f t="shared" si="3"/>
        <v>40000</v>
      </c>
    </row>
    <row r="209" spans="2:12" ht="23.25" thickBot="1">
      <c r="B209" s="188"/>
      <c r="C209" s="158"/>
      <c r="D209" s="199"/>
      <c r="E209" s="48" t="s">
        <v>56</v>
      </c>
      <c r="F209" s="49" t="s">
        <v>63</v>
      </c>
      <c r="G209" s="50">
        <v>10000</v>
      </c>
      <c r="H209" s="50">
        <v>13200</v>
      </c>
      <c r="I209" s="50">
        <v>16500</v>
      </c>
      <c r="J209" s="50">
        <v>19800</v>
      </c>
      <c r="K209" s="50">
        <v>23100</v>
      </c>
      <c r="L209" s="51">
        <f t="shared" si="3"/>
        <v>82600</v>
      </c>
    </row>
    <row r="210" spans="2:12" ht="44.25" thickBot="1">
      <c r="B210" s="188"/>
      <c r="C210" s="158"/>
      <c r="D210" s="199"/>
      <c r="E210" s="48" t="s">
        <v>57</v>
      </c>
      <c r="F210" s="49" t="s">
        <v>63</v>
      </c>
      <c r="G210" s="50">
        <v>3500</v>
      </c>
      <c r="H210" s="50">
        <v>4375</v>
      </c>
      <c r="I210" s="50">
        <v>5250</v>
      </c>
      <c r="J210" s="50">
        <v>6125</v>
      </c>
      <c r="K210" s="50">
        <v>7000</v>
      </c>
      <c r="L210" s="51">
        <f t="shared" si="3"/>
        <v>26250</v>
      </c>
    </row>
    <row r="211" spans="2:12" ht="23.25" thickBot="1">
      <c r="B211" s="188"/>
      <c r="C211" s="158"/>
      <c r="D211" s="199"/>
      <c r="E211" s="48" t="s">
        <v>58</v>
      </c>
      <c r="F211" s="49" t="s">
        <v>65</v>
      </c>
      <c r="G211" s="50">
        <v>87500</v>
      </c>
      <c r="H211" s="50">
        <v>117875</v>
      </c>
      <c r="I211" s="50">
        <v>148750</v>
      </c>
      <c r="J211" s="50">
        <v>179625</v>
      </c>
      <c r="K211" s="50">
        <v>210500</v>
      </c>
      <c r="L211" s="51">
        <f t="shared" si="3"/>
        <v>744250</v>
      </c>
    </row>
    <row r="212" spans="2:12" ht="23.25" thickBot="1">
      <c r="B212" s="188"/>
      <c r="C212" s="158"/>
      <c r="D212" s="199"/>
      <c r="E212" s="48" t="s">
        <v>59</v>
      </c>
      <c r="F212" s="49" t="s">
        <v>63</v>
      </c>
      <c r="G212" s="50">
        <v>19000</v>
      </c>
      <c r="H212" s="50">
        <v>21400</v>
      </c>
      <c r="I212" s="50">
        <v>23800</v>
      </c>
      <c r="J212" s="50">
        <v>26200</v>
      </c>
      <c r="K212" s="50">
        <v>26200</v>
      </c>
      <c r="L212" s="51">
        <f t="shared" si="3"/>
        <v>116600</v>
      </c>
    </row>
    <row r="213" spans="2:12" ht="23.25" thickBot="1">
      <c r="B213" s="188"/>
      <c r="C213" s="158"/>
      <c r="D213" s="199"/>
      <c r="E213" s="48" t="s">
        <v>60</v>
      </c>
      <c r="F213" s="49" t="s">
        <v>63</v>
      </c>
      <c r="G213" s="50">
        <v>300000</v>
      </c>
      <c r="H213" s="50">
        <v>300000</v>
      </c>
      <c r="I213" s="50">
        <v>300000</v>
      </c>
      <c r="J213" s="50">
        <v>300000</v>
      </c>
      <c r="K213" s="50">
        <v>300000</v>
      </c>
      <c r="L213" s="51">
        <f t="shared" si="3"/>
        <v>1500000</v>
      </c>
    </row>
    <row r="214" spans="2:12" ht="23.25" thickBot="1">
      <c r="B214" s="188"/>
      <c r="C214" s="158"/>
      <c r="D214" s="199"/>
      <c r="E214" s="48" t="s">
        <v>61</v>
      </c>
      <c r="F214" s="49" t="s">
        <v>66</v>
      </c>
      <c r="G214" s="50">
        <v>0</v>
      </c>
      <c r="H214" s="50">
        <v>0</v>
      </c>
      <c r="I214" s="50">
        <v>1</v>
      </c>
      <c r="J214" s="50">
        <v>1</v>
      </c>
      <c r="K214" s="50">
        <v>1</v>
      </c>
      <c r="L214" s="51">
        <f t="shared" si="3"/>
        <v>3</v>
      </c>
    </row>
    <row r="215" spans="2:12" ht="23.25" thickBot="1">
      <c r="B215" s="188"/>
      <c r="C215" s="200"/>
      <c r="D215" s="201"/>
      <c r="E215" s="64" t="s">
        <v>62</v>
      </c>
      <c r="F215" s="60" t="s">
        <v>67</v>
      </c>
      <c r="G215" s="65">
        <v>15</v>
      </c>
      <c r="H215" s="65">
        <v>18</v>
      </c>
      <c r="I215" s="65">
        <v>21</v>
      </c>
      <c r="J215" s="65">
        <v>24</v>
      </c>
      <c r="K215" s="65">
        <v>27</v>
      </c>
      <c r="L215" s="66">
        <f t="shared" si="3"/>
        <v>105</v>
      </c>
    </row>
    <row r="216" spans="2:12" ht="23.25" thickBot="1">
      <c r="B216" s="188">
        <v>16</v>
      </c>
      <c r="C216" s="161" t="s">
        <v>75</v>
      </c>
      <c r="D216" s="198"/>
      <c r="E216" s="44" t="s">
        <v>49</v>
      </c>
      <c r="F216" s="45" t="s">
        <v>63</v>
      </c>
      <c r="G216" s="46">
        <v>0</v>
      </c>
      <c r="H216" s="46">
        <v>65000</v>
      </c>
      <c r="I216" s="46">
        <v>65000</v>
      </c>
      <c r="J216" s="46">
        <v>65000</v>
      </c>
      <c r="K216" s="46">
        <v>65000</v>
      </c>
      <c r="L216" s="47">
        <f t="shared" si="3"/>
        <v>260000</v>
      </c>
    </row>
    <row r="217" spans="2:12" ht="23.25" thickBot="1">
      <c r="B217" s="188"/>
      <c r="C217" s="158"/>
      <c r="D217" s="199"/>
      <c r="E217" s="48" t="s">
        <v>50</v>
      </c>
      <c r="F217" s="49" t="s">
        <v>63</v>
      </c>
      <c r="G217" s="50">
        <v>90000</v>
      </c>
      <c r="H217" s="50">
        <v>130000</v>
      </c>
      <c r="I217" s="50">
        <v>130000</v>
      </c>
      <c r="J217" s="50">
        <v>130000</v>
      </c>
      <c r="K217" s="50">
        <v>130000</v>
      </c>
      <c r="L217" s="51">
        <f t="shared" si="3"/>
        <v>610000</v>
      </c>
    </row>
    <row r="218" spans="2:12" ht="23.25" thickBot="1">
      <c r="B218" s="188"/>
      <c r="C218" s="158"/>
      <c r="D218" s="199"/>
      <c r="E218" s="48" t="s">
        <v>51</v>
      </c>
      <c r="F218" s="49" t="s">
        <v>63</v>
      </c>
      <c r="G218" s="50">
        <v>11000</v>
      </c>
      <c r="H218" s="50">
        <v>8000</v>
      </c>
      <c r="I218" s="50">
        <v>8000</v>
      </c>
      <c r="J218" s="50">
        <v>8000</v>
      </c>
      <c r="K218" s="50">
        <v>8000</v>
      </c>
      <c r="L218" s="51">
        <f t="shared" si="3"/>
        <v>43000</v>
      </c>
    </row>
    <row r="219" spans="2:12" ht="23.25" thickBot="1">
      <c r="B219" s="188"/>
      <c r="C219" s="158"/>
      <c r="D219" s="199"/>
      <c r="E219" s="48" t="s">
        <v>52</v>
      </c>
      <c r="F219" s="49" t="s">
        <v>63</v>
      </c>
      <c r="G219" s="50">
        <v>172000</v>
      </c>
      <c r="H219" s="50">
        <v>172000</v>
      </c>
      <c r="I219" s="50">
        <v>172000</v>
      </c>
      <c r="J219" s="50">
        <v>172000</v>
      </c>
      <c r="K219" s="50">
        <v>172000</v>
      </c>
      <c r="L219" s="51">
        <f t="shared" si="3"/>
        <v>860000</v>
      </c>
    </row>
    <row r="220" spans="2:12" ht="23.25" thickBot="1">
      <c r="B220" s="188"/>
      <c r="C220" s="158"/>
      <c r="D220" s="199"/>
      <c r="E220" s="48" t="s">
        <v>53</v>
      </c>
      <c r="F220" s="49" t="s">
        <v>63</v>
      </c>
      <c r="G220" s="50">
        <v>0</v>
      </c>
      <c r="H220" s="50">
        <v>0</v>
      </c>
      <c r="I220" s="50">
        <v>0</v>
      </c>
      <c r="J220" s="50">
        <v>0</v>
      </c>
      <c r="K220" s="50">
        <v>3000</v>
      </c>
      <c r="L220" s="51">
        <f t="shared" si="3"/>
        <v>3000</v>
      </c>
    </row>
    <row r="221" spans="2:12" ht="23.25" thickBot="1">
      <c r="B221" s="188"/>
      <c r="C221" s="158"/>
      <c r="D221" s="199"/>
      <c r="E221" s="48" t="s">
        <v>54</v>
      </c>
      <c r="F221" s="49" t="s">
        <v>64</v>
      </c>
      <c r="G221" s="50">
        <v>0</v>
      </c>
      <c r="H221" s="50">
        <v>0</v>
      </c>
      <c r="I221" s="50">
        <v>0</v>
      </c>
      <c r="J221" s="50">
        <v>0</v>
      </c>
      <c r="K221" s="50">
        <v>1</v>
      </c>
      <c r="L221" s="51">
        <f t="shared" si="3"/>
        <v>1</v>
      </c>
    </row>
    <row r="222" spans="2:12" ht="23.25" thickBot="1">
      <c r="B222" s="188"/>
      <c r="C222" s="158"/>
      <c r="D222" s="199"/>
      <c r="E222" s="48" t="s">
        <v>55</v>
      </c>
      <c r="F222" s="49" t="s">
        <v>63</v>
      </c>
      <c r="G222" s="50">
        <v>3500</v>
      </c>
      <c r="H222" s="50">
        <v>5250</v>
      </c>
      <c r="I222" s="50">
        <v>7000</v>
      </c>
      <c r="J222" s="50">
        <v>8750</v>
      </c>
      <c r="K222" s="50">
        <v>10500</v>
      </c>
      <c r="L222" s="51">
        <f t="shared" si="3"/>
        <v>35000</v>
      </c>
    </row>
    <row r="223" spans="2:12" ht="23.25" thickBot="1">
      <c r="B223" s="188"/>
      <c r="C223" s="158"/>
      <c r="D223" s="199"/>
      <c r="E223" s="48" t="s">
        <v>56</v>
      </c>
      <c r="F223" s="49" t="s">
        <v>63</v>
      </c>
      <c r="G223" s="50">
        <v>14500</v>
      </c>
      <c r="H223" s="50">
        <v>19300</v>
      </c>
      <c r="I223" s="50">
        <v>24100</v>
      </c>
      <c r="J223" s="50">
        <v>29000</v>
      </c>
      <c r="K223" s="50">
        <v>33800</v>
      </c>
      <c r="L223" s="51">
        <f t="shared" si="3"/>
        <v>120700</v>
      </c>
    </row>
    <row r="224" spans="2:12" ht="44.25" thickBot="1">
      <c r="B224" s="188"/>
      <c r="C224" s="158"/>
      <c r="D224" s="199"/>
      <c r="E224" s="48" t="s">
        <v>57</v>
      </c>
      <c r="F224" s="49" t="s">
        <v>63</v>
      </c>
      <c r="G224" s="50">
        <v>500</v>
      </c>
      <c r="H224" s="50">
        <v>625</v>
      </c>
      <c r="I224" s="50">
        <v>750</v>
      </c>
      <c r="J224" s="50">
        <v>875</v>
      </c>
      <c r="K224" s="50">
        <v>1000</v>
      </c>
      <c r="L224" s="51">
        <f t="shared" si="3"/>
        <v>3750</v>
      </c>
    </row>
    <row r="225" spans="2:12" ht="23.25" thickBot="1">
      <c r="B225" s="188"/>
      <c r="C225" s="158"/>
      <c r="D225" s="199"/>
      <c r="E225" s="48" t="s">
        <v>58</v>
      </c>
      <c r="F225" s="49" t="s">
        <v>65</v>
      </c>
      <c r="G225" s="50">
        <v>92500</v>
      </c>
      <c r="H225" s="50">
        <v>125875</v>
      </c>
      <c r="I225" s="50">
        <v>159250</v>
      </c>
      <c r="J225" s="50">
        <v>193125</v>
      </c>
      <c r="K225" s="50">
        <v>226500</v>
      </c>
      <c r="L225" s="51">
        <f t="shared" si="3"/>
        <v>797250</v>
      </c>
    </row>
    <row r="226" spans="2:12" ht="23.25" thickBot="1">
      <c r="B226" s="188"/>
      <c r="C226" s="158"/>
      <c r="D226" s="199"/>
      <c r="E226" s="48" t="s">
        <v>59</v>
      </c>
      <c r="F226" s="49" t="s">
        <v>63</v>
      </c>
      <c r="G226" s="50">
        <v>21000</v>
      </c>
      <c r="H226" s="50">
        <v>23700</v>
      </c>
      <c r="I226" s="50">
        <v>26300</v>
      </c>
      <c r="J226" s="50">
        <v>29000</v>
      </c>
      <c r="K226" s="50">
        <v>29000</v>
      </c>
      <c r="L226" s="51">
        <f t="shared" si="3"/>
        <v>129000</v>
      </c>
    </row>
    <row r="227" spans="2:12" ht="23.25" thickBot="1">
      <c r="B227" s="188"/>
      <c r="C227" s="158"/>
      <c r="D227" s="199"/>
      <c r="E227" s="48" t="s">
        <v>60</v>
      </c>
      <c r="F227" s="49" t="s">
        <v>63</v>
      </c>
      <c r="G227" s="50">
        <v>700000</v>
      </c>
      <c r="H227" s="50">
        <v>700000</v>
      </c>
      <c r="I227" s="50">
        <v>700000</v>
      </c>
      <c r="J227" s="50">
        <v>700000</v>
      </c>
      <c r="K227" s="50">
        <v>700000</v>
      </c>
      <c r="L227" s="51">
        <f t="shared" si="3"/>
        <v>3500000</v>
      </c>
    </row>
    <row r="228" spans="2:12" ht="23.25" thickBot="1">
      <c r="B228" s="188"/>
      <c r="C228" s="158"/>
      <c r="D228" s="199"/>
      <c r="E228" s="48" t="s">
        <v>61</v>
      </c>
      <c r="F228" s="49" t="s">
        <v>66</v>
      </c>
      <c r="G228" s="50">
        <v>0</v>
      </c>
      <c r="H228" s="50">
        <v>0</v>
      </c>
      <c r="I228" s="50">
        <v>0</v>
      </c>
      <c r="J228" s="50">
        <v>0</v>
      </c>
      <c r="K228" s="50">
        <v>0</v>
      </c>
      <c r="L228" s="51">
        <f t="shared" si="3"/>
        <v>0</v>
      </c>
    </row>
    <row r="229" spans="2:12" ht="23.25" thickBot="1">
      <c r="B229" s="188"/>
      <c r="C229" s="200"/>
      <c r="D229" s="201"/>
      <c r="E229" s="64" t="s">
        <v>62</v>
      </c>
      <c r="F229" s="60" t="s">
        <v>67</v>
      </c>
      <c r="G229" s="65">
        <v>10</v>
      </c>
      <c r="H229" s="65">
        <v>12</v>
      </c>
      <c r="I229" s="65">
        <v>14</v>
      </c>
      <c r="J229" s="65">
        <v>16</v>
      </c>
      <c r="K229" s="65">
        <v>18</v>
      </c>
      <c r="L229" s="66">
        <f t="shared" si="3"/>
        <v>70</v>
      </c>
    </row>
    <row r="230" spans="2:12" ht="23.25" thickBot="1">
      <c r="B230" s="188">
        <v>17</v>
      </c>
      <c r="C230" s="161" t="s">
        <v>17</v>
      </c>
      <c r="D230" s="198"/>
      <c r="E230" s="44" t="s">
        <v>49</v>
      </c>
      <c r="F230" s="45" t="s">
        <v>63</v>
      </c>
      <c r="G230" s="46">
        <v>0</v>
      </c>
      <c r="H230" s="46">
        <v>80000</v>
      </c>
      <c r="I230" s="46">
        <v>80000</v>
      </c>
      <c r="J230" s="46">
        <v>80000</v>
      </c>
      <c r="K230" s="46">
        <v>80000</v>
      </c>
      <c r="L230" s="47">
        <f t="shared" si="3"/>
        <v>320000</v>
      </c>
    </row>
    <row r="231" spans="2:12" ht="23.25" thickBot="1">
      <c r="B231" s="188"/>
      <c r="C231" s="158"/>
      <c r="D231" s="199"/>
      <c r="E231" s="48" t="s">
        <v>50</v>
      </c>
      <c r="F231" s="49" t="s">
        <v>63</v>
      </c>
      <c r="G231" s="50">
        <v>120000</v>
      </c>
      <c r="H231" s="50">
        <v>125000</v>
      </c>
      <c r="I231" s="50">
        <v>125000</v>
      </c>
      <c r="J231" s="50">
        <v>125000</v>
      </c>
      <c r="K231" s="50">
        <v>125000</v>
      </c>
      <c r="L231" s="51">
        <f t="shared" si="3"/>
        <v>620000</v>
      </c>
    </row>
    <row r="232" spans="2:12" ht="23.25" thickBot="1">
      <c r="B232" s="188"/>
      <c r="C232" s="158"/>
      <c r="D232" s="199"/>
      <c r="E232" s="48" t="s">
        <v>51</v>
      </c>
      <c r="F232" s="49" t="s">
        <v>63</v>
      </c>
      <c r="G232" s="50">
        <v>160000</v>
      </c>
      <c r="H232" s="50">
        <v>115000</v>
      </c>
      <c r="I232" s="50">
        <v>115000</v>
      </c>
      <c r="J232" s="50">
        <v>115000</v>
      </c>
      <c r="K232" s="50">
        <v>115000</v>
      </c>
      <c r="L232" s="51">
        <f t="shared" si="3"/>
        <v>620000</v>
      </c>
    </row>
    <row r="233" spans="2:12" ht="23.25" thickBot="1">
      <c r="B233" s="188"/>
      <c r="C233" s="158"/>
      <c r="D233" s="199"/>
      <c r="E233" s="48" t="s">
        <v>52</v>
      </c>
      <c r="F233" s="49" t="s">
        <v>63</v>
      </c>
      <c r="G233" s="50">
        <v>330000</v>
      </c>
      <c r="H233" s="50">
        <v>330000</v>
      </c>
      <c r="I233" s="50">
        <v>330000</v>
      </c>
      <c r="J233" s="50">
        <v>330000</v>
      </c>
      <c r="K233" s="50">
        <v>330000</v>
      </c>
      <c r="L233" s="51">
        <f t="shared" si="3"/>
        <v>1650000</v>
      </c>
    </row>
    <row r="234" spans="2:12" ht="23.25" thickBot="1">
      <c r="B234" s="188"/>
      <c r="C234" s="158"/>
      <c r="D234" s="199"/>
      <c r="E234" s="48" t="s">
        <v>53</v>
      </c>
      <c r="F234" s="49" t="s">
        <v>63</v>
      </c>
      <c r="G234" s="50">
        <v>0</v>
      </c>
      <c r="H234" s="50">
        <v>5000</v>
      </c>
      <c r="I234" s="50">
        <v>0</v>
      </c>
      <c r="J234" s="50">
        <v>0</v>
      </c>
      <c r="K234" s="50">
        <v>5000</v>
      </c>
      <c r="L234" s="51">
        <f t="shared" si="3"/>
        <v>10000</v>
      </c>
    </row>
    <row r="235" spans="2:12" ht="23.25" thickBot="1">
      <c r="B235" s="188"/>
      <c r="C235" s="158"/>
      <c r="D235" s="199"/>
      <c r="E235" s="48" t="s">
        <v>54</v>
      </c>
      <c r="F235" s="49" t="s">
        <v>64</v>
      </c>
      <c r="G235" s="50">
        <v>0</v>
      </c>
      <c r="H235" s="50">
        <v>0</v>
      </c>
      <c r="I235" s="50">
        <v>1</v>
      </c>
      <c r="J235" s="50">
        <v>0</v>
      </c>
      <c r="K235" s="50">
        <v>0</v>
      </c>
      <c r="L235" s="51">
        <f t="shared" si="3"/>
        <v>1</v>
      </c>
    </row>
    <row r="236" spans="2:12" ht="23.25" thickBot="1">
      <c r="B236" s="188"/>
      <c r="C236" s="158"/>
      <c r="D236" s="199"/>
      <c r="E236" s="48" t="s">
        <v>55</v>
      </c>
      <c r="F236" s="49" t="s">
        <v>63</v>
      </c>
      <c r="G236" s="50">
        <v>12000</v>
      </c>
      <c r="H236" s="50">
        <v>18000</v>
      </c>
      <c r="I236" s="50">
        <v>24000</v>
      </c>
      <c r="J236" s="50">
        <v>30000</v>
      </c>
      <c r="K236" s="50">
        <v>36000</v>
      </c>
      <c r="L236" s="51">
        <f t="shared" si="3"/>
        <v>120000</v>
      </c>
    </row>
    <row r="237" spans="2:12" ht="23.25" thickBot="1">
      <c r="B237" s="188"/>
      <c r="C237" s="158"/>
      <c r="D237" s="199"/>
      <c r="E237" s="48" t="s">
        <v>56</v>
      </c>
      <c r="F237" s="49" t="s">
        <v>63</v>
      </c>
      <c r="G237" s="50">
        <v>15000</v>
      </c>
      <c r="H237" s="50">
        <v>20000</v>
      </c>
      <c r="I237" s="50">
        <v>25000</v>
      </c>
      <c r="J237" s="50">
        <v>30000</v>
      </c>
      <c r="K237" s="50">
        <v>35000</v>
      </c>
      <c r="L237" s="51">
        <f t="shared" si="3"/>
        <v>125000</v>
      </c>
    </row>
    <row r="238" spans="2:12" ht="44.25" thickBot="1">
      <c r="B238" s="188"/>
      <c r="C238" s="158"/>
      <c r="D238" s="199"/>
      <c r="E238" s="48" t="s">
        <v>57</v>
      </c>
      <c r="F238" s="49" t="s">
        <v>63</v>
      </c>
      <c r="G238" s="50">
        <v>3800</v>
      </c>
      <c r="H238" s="50">
        <v>4750</v>
      </c>
      <c r="I238" s="50">
        <v>5700</v>
      </c>
      <c r="J238" s="50">
        <v>6650</v>
      </c>
      <c r="K238" s="50">
        <v>7600</v>
      </c>
      <c r="L238" s="51">
        <f t="shared" si="3"/>
        <v>28500</v>
      </c>
    </row>
    <row r="239" spans="2:12" ht="23.25" thickBot="1">
      <c r="B239" s="188"/>
      <c r="C239" s="158"/>
      <c r="D239" s="199"/>
      <c r="E239" s="48" t="s">
        <v>58</v>
      </c>
      <c r="F239" s="49" t="s">
        <v>65</v>
      </c>
      <c r="G239" s="50">
        <v>154000</v>
      </c>
      <c r="H239" s="50">
        <v>213750</v>
      </c>
      <c r="I239" s="50">
        <v>273500</v>
      </c>
      <c r="J239" s="50">
        <v>333250</v>
      </c>
      <c r="K239" s="50">
        <v>393000</v>
      </c>
      <c r="L239" s="51">
        <f t="shared" si="3"/>
        <v>1367500</v>
      </c>
    </row>
    <row r="240" spans="2:12" ht="23.25" thickBot="1">
      <c r="B240" s="188"/>
      <c r="C240" s="158"/>
      <c r="D240" s="199"/>
      <c r="E240" s="48" t="s">
        <v>59</v>
      </c>
      <c r="F240" s="49" t="s">
        <v>63</v>
      </c>
      <c r="G240" s="50">
        <v>33000</v>
      </c>
      <c r="H240" s="50">
        <v>37200</v>
      </c>
      <c r="I240" s="50">
        <v>41300</v>
      </c>
      <c r="J240" s="50">
        <v>45500</v>
      </c>
      <c r="K240" s="50">
        <v>45500</v>
      </c>
      <c r="L240" s="51">
        <f t="shared" si="3"/>
        <v>202500</v>
      </c>
    </row>
    <row r="241" spans="2:12" ht="23.25" thickBot="1">
      <c r="B241" s="188"/>
      <c r="C241" s="158"/>
      <c r="D241" s="199"/>
      <c r="E241" s="48" t="s">
        <v>60</v>
      </c>
      <c r="F241" s="49" t="s">
        <v>63</v>
      </c>
      <c r="G241" s="50">
        <v>900000</v>
      </c>
      <c r="H241" s="50">
        <v>900000</v>
      </c>
      <c r="I241" s="50">
        <v>900000</v>
      </c>
      <c r="J241" s="50">
        <v>900000</v>
      </c>
      <c r="K241" s="50">
        <v>900000</v>
      </c>
      <c r="L241" s="51">
        <f t="shared" si="3"/>
        <v>4500000</v>
      </c>
    </row>
    <row r="242" spans="2:12" ht="23.25" thickBot="1">
      <c r="B242" s="188"/>
      <c r="C242" s="158"/>
      <c r="D242" s="199"/>
      <c r="E242" s="48" t="s">
        <v>61</v>
      </c>
      <c r="F242" s="49" t="s">
        <v>66</v>
      </c>
      <c r="G242" s="50">
        <v>1</v>
      </c>
      <c r="H242" s="50">
        <v>2</v>
      </c>
      <c r="I242" s="50">
        <v>2</v>
      </c>
      <c r="J242" s="50">
        <v>2</v>
      </c>
      <c r="K242" s="50">
        <v>2</v>
      </c>
      <c r="L242" s="51">
        <f t="shared" si="3"/>
        <v>9</v>
      </c>
    </row>
    <row r="243" spans="2:12" ht="23.25" thickBot="1">
      <c r="B243" s="188"/>
      <c r="C243" s="200"/>
      <c r="D243" s="201"/>
      <c r="E243" s="64" t="s">
        <v>62</v>
      </c>
      <c r="F243" s="60" t="s">
        <v>67</v>
      </c>
      <c r="G243" s="65">
        <v>60</v>
      </c>
      <c r="H243" s="65">
        <v>72</v>
      </c>
      <c r="I243" s="65">
        <v>84</v>
      </c>
      <c r="J243" s="65">
        <v>96</v>
      </c>
      <c r="K243" s="65">
        <v>108</v>
      </c>
      <c r="L243" s="66">
        <f t="shared" si="3"/>
        <v>420</v>
      </c>
    </row>
    <row r="244" spans="2:12" ht="23.25" thickBot="1">
      <c r="B244" s="188">
        <v>18</v>
      </c>
      <c r="C244" s="161" t="s">
        <v>76</v>
      </c>
      <c r="D244" s="198"/>
      <c r="E244" s="44" t="s">
        <v>49</v>
      </c>
      <c r="F244" s="45" t="s">
        <v>63</v>
      </c>
      <c r="G244" s="46">
        <v>0</v>
      </c>
      <c r="H244" s="46">
        <v>15000</v>
      </c>
      <c r="I244" s="46">
        <v>15000</v>
      </c>
      <c r="J244" s="46">
        <v>15000</v>
      </c>
      <c r="K244" s="46">
        <v>15000</v>
      </c>
      <c r="L244" s="47">
        <f t="shared" si="3"/>
        <v>60000</v>
      </c>
    </row>
    <row r="245" spans="2:12" ht="23.25" thickBot="1">
      <c r="B245" s="188"/>
      <c r="C245" s="158"/>
      <c r="D245" s="199"/>
      <c r="E245" s="48" t="s">
        <v>50</v>
      </c>
      <c r="F245" s="49" t="s">
        <v>63</v>
      </c>
      <c r="G245" s="50">
        <v>40000</v>
      </c>
      <c r="H245" s="50">
        <v>40000</v>
      </c>
      <c r="I245" s="50">
        <v>40000</v>
      </c>
      <c r="J245" s="50">
        <v>40000</v>
      </c>
      <c r="K245" s="50">
        <v>40000</v>
      </c>
      <c r="L245" s="51">
        <f t="shared" si="3"/>
        <v>200000</v>
      </c>
    </row>
    <row r="246" spans="2:12" ht="23.25" thickBot="1">
      <c r="B246" s="188"/>
      <c r="C246" s="158"/>
      <c r="D246" s="199"/>
      <c r="E246" s="48" t="s">
        <v>51</v>
      </c>
      <c r="F246" s="49" t="s">
        <v>63</v>
      </c>
      <c r="G246" s="50">
        <v>17000</v>
      </c>
      <c r="H246" s="50">
        <v>24000</v>
      </c>
      <c r="I246" s="50">
        <v>24000</v>
      </c>
      <c r="J246" s="50">
        <v>24000</v>
      </c>
      <c r="K246" s="50">
        <v>24000</v>
      </c>
      <c r="L246" s="51">
        <f t="shared" si="3"/>
        <v>113000</v>
      </c>
    </row>
    <row r="247" spans="2:12" ht="23.25" thickBot="1">
      <c r="B247" s="188"/>
      <c r="C247" s="158"/>
      <c r="D247" s="199"/>
      <c r="E247" s="48" t="s">
        <v>52</v>
      </c>
      <c r="F247" s="49" t="s">
        <v>63</v>
      </c>
      <c r="G247" s="50">
        <v>54000</v>
      </c>
      <c r="H247" s="50">
        <v>54000</v>
      </c>
      <c r="I247" s="50">
        <v>54000</v>
      </c>
      <c r="J247" s="50">
        <v>54000</v>
      </c>
      <c r="K247" s="50">
        <v>54000</v>
      </c>
      <c r="L247" s="51">
        <f t="shared" si="3"/>
        <v>270000</v>
      </c>
    </row>
    <row r="248" spans="2:12" ht="23.25" thickBot="1">
      <c r="B248" s="188"/>
      <c r="C248" s="158"/>
      <c r="D248" s="199"/>
      <c r="E248" s="48" t="s">
        <v>53</v>
      </c>
      <c r="F248" s="49" t="s">
        <v>63</v>
      </c>
      <c r="G248" s="50">
        <v>0</v>
      </c>
      <c r="H248" s="50">
        <v>0</v>
      </c>
      <c r="I248" s="50">
        <v>0</v>
      </c>
      <c r="J248" s="50">
        <v>3000</v>
      </c>
      <c r="K248" s="50">
        <v>0</v>
      </c>
      <c r="L248" s="51">
        <f t="shared" si="3"/>
        <v>3000</v>
      </c>
    </row>
    <row r="249" spans="2:12" ht="23.25" thickBot="1">
      <c r="B249" s="188"/>
      <c r="C249" s="158"/>
      <c r="D249" s="199"/>
      <c r="E249" s="48" t="s">
        <v>54</v>
      </c>
      <c r="F249" s="49" t="s">
        <v>64</v>
      </c>
      <c r="G249" s="50">
        <v>0</v>
      </c>
      <c r="H249" s="50">
        <v>1</v>
      </c>
      <c r="I249" s="50">
        <v>0</v>
      </c>
      <c r="J249" s="50">
        <v>0</v>
      </c>
      <c r="K249" s="50">
        <v>0</v>
      </c>
      <c r="L249" s="51">
        <f t="shared" si="3"/>
        <v>1</v>
      </c>
    </row>
    <row r="250" spans="2:12" ht="23.25" thickBot="1">
      <c r="B250" s="188"/>
      <c r="C250" s="158"/>
      <c r="D250" s="199"/>
      <c r="E250" s="48" t="s">
        <v>55</v>
      </c>
      <c r="F250" s="49" t="s">
        <v>63</v>
      </c>
      <c r="G250" s="50">
        <v>2500</v>
      </c>
      <c r="H250" s="50">
        <v>3750</v>
      </c>
      <c r="I250" s="50">
        <v>5000</v>
      </c>
      <c r="J250" s="50">
        <v>6250</v>
      </c>
      <c r="K250" s="50">
        <v>7500</v>
      </c>
      <c r="L250" s="51">
        <f t="shared" si="3"/>
        <v>25000</v>
      </c>
    </row>
    <row r="251" spans="2:12" ht="23.25" thickBot="1">
      <c r="B251" s="188"/>
      <c r="C251" s="158"/>
      <c r="D251" s="199"/>
      <c r="E251" s="48" t="s">
        <v>56</v>
      </c>
      <c r="F251" s="49" t="s">
        <v>63</v>
      </c>
      <c r="G251" s="50">
        <v>3000</v>
      </c>
      <c r="H251" s="50">
        <v>4000</v>
      </c>
      <c r="I251" s="50">
        <v>5000</v>
      </c>
      <c r="J251" s="50">
        <v>6000</v>
      </c>
      <c r="K251" s="50">
        <v>7000</v>
      </c>
      <c r="L251" s="51">
        <f t="shared" si="3"/>
        <v>25000</v>
      </c>
    </row>
    <row r="252" spans="2:12" ht="44.25" thickBot="1">
      <c r="B252" s="188"/>
      <c r="C252" s="158"/>
      <c r="D252" s="199"/>
      <c r="E252" s="48" t="s">
        <v>57</v>
      </c>
      <c r="F252" s="49" t="s">
        <v>63</v>
      </c>
      <c r="G252" s="50">
        <v>100</v>
      </c>
      <c r="H252" s="50">
        <v>125</v>
      </c>
      <c r="I252" s="50">
        <v>150</v>
      </c>
      <c r="J252" s="50">
        <v>175</v>
      </c>
      <c r="K252" s="50">
        <v>200</v>
      </c>
      <c r="L252" s="51">
        <f t="shared" si="3"/>
        <v>750</v>
      </c>
    </row>
    <row r="253" spans="2:12" ht="23.25" thickBot="1">
      <c r="B253" s="188"/>
      <c r="C253" s="158"/>
      <c r="D253" s="199"/>
      <c r="E253" s="48" t="s">
        <v>58</v>
      </c>
      <c r="F253" s="49" t="s">
        <v>65</v>
      </c>
      <c r="G253" s="50">
        <v>28000</v>
      </c>
      <c r="H253" s="50">
        <v>39375</v>
      </c>
      <c r="I253" s="50">
        <v>50750</v>
      </c>
      <c r="J253" s="50">
        <v>62125</v>
      </c>
      <c r="K253" s="50">
        <v>73500</v>
      </c>
      <c r="L253" s="51">
        <f t="shared" si="3"/>
        <v>253750</v>
      </c>
    </row>
    <row r="254" spans="2:12" ht="23.25" thickBot="1">
      <c r="B254" s="188"/>
      <c r="C254" s="158"/>
      <c r="D254" s="199"/>
      <c r="E254" s="48" t="s">
        <v>59</v>
      </c>
      <c r="F254" s="49" t="s">
        <v>63</v>
      </c>
      <c r="G254" s="50">
        <v>10000</v>
      </c>
      <c r="H254" s="50">
        <v>11200</v>
      </c>
      <c r="I254" s="50">
        <v>12400</v>
      </c>
      <c r="J254" s="50">
        <v>13600</v>
      </c>
      <c r="K254" s="50">
        <v>13600</v>
      </c>
      <c r="L254" s="51">
        <f t="shared" si="3"/>
        <v>60800</v>
      </c>
    </row>
    <row r="255" spans="2:12" ht="23.25" thickBot="1">
      <c r="B255" s="188"/>
      <c r="C255" s="158"/>
      <c r="D255" s="199"/>
      <c r="E255" s="48" t="s">
        <v>60</v>
      </c>
      <c r="F255" s="49" t="s">
        <v>63</v>
      </c>
      <c r="G255" s="50">
        <v>150000</v>
      </c>
      <c r="H255" s="50">
        <v>150000</v>
      </c>
      <c r="I255" s="50">
        <v>150000</v>
      </c>
      <c r="J255" s="50">
        <v>150000</v>
      </c>
      <c r="K255" s="50">
        <v>150000</v>
      </c>
      <c r="L255" s="51">
        <f t="shared" si="3"/>
        <v>750000</v>
      </c>
    </row>
    <row r="256" spans="2:12" ht="23.25" thickBot="1">
      <c r="B256" s="188"/>
      <c r="C256" s="158"/>
      <c r="D256" s="199"/>
      <c r="E256" s="48" t="s">
        <v>61</v>
      </c>
      <c r="F256" s="49" t="s">
        <v>66</v>
      </c>
      <c r="G256" s="50">
        <v>0</v>
      </c>
      <c r="H256" s="50">
        <v>0</v>
      </c>
      <c r="I256" s="50">
        <v>0</v>
      </c>
      <c r="J256" s="50">
        <v>0</v>
      </c>
      <c r="K256" s="50">
        <v>0</v>
      </c>
      <c r="L256" s="51">
        <f t="shared" si="3"/>
        <v>0</v>
      </c>
    </row>
    <row r="257" spans="2:12" ht="23.25" thickBot="1">
      <c r="B257" s="188"/>
      <c r="C257" s="200"/>
      <c r="D257" s="201"/>
      <c r="E257" s="64" t="s">
        <v>62</v>
      </c>
      <c r="F257" s="60" t="s">
        <v>67</v>
      </c>
      <c r="G257" s="65">
        <v>15</v>
      </c>
      <c r="H257" s="65">
        <v>18</v>
      </c>
      <c r="I257" s="65">
        <v>21</v>
      </c>
      <c r="J257" s="65">
        <v>24</v>
      </c>
      <c r="K257" s="65">
        <v>27</v>
      </c>
      <c r="L257" s="66">
        <f t="shared" si="3"/>
        <v>105</v>
      </c>
    </row>
    <row r="258" spans="2:12" ht="23.25" thickBot="1">
      <c r="B258" s="188">
        <v>19</v>
      </c>
      <c r="C258" s="161" t="s">
        <v>19</v>
      </c>
      <c r="D258" s="198"/>
      <c r="E258" s="44" t="s">
        <v>49</v>
      </c>
      <c r="F258" s="45" t="s">
        <v>63</v>
      </c>
      <c r="G258" s="46">
        <v>0</v>
      </c>
      <c r="H258" s="46">
        <v>8000</v>
      </c>
      <c r="I258" s="46">
        <v>8000</v>
      </c>
      <c r="J258" s="46">
        <v>8000</v>
      </c>
      <c r="K258" s="46">
        <v>8000</v>
      </c>
      <c r="L258" s="47">
        <f t="shared" si="3"/>
        <v>32000</v>
      </c>
    </row>
    <row r="259" spans="2:12" ht="23.25" thickBot="1">
      <c r="B259" s="188"/>
      <c r="C259" s="158"/>
      <c r="D259" s="199"/>
      <c r="E259" s="48" t="s">
        <v>50</v>
      </c>
      <c r="F259" s="49" t="s">
        <v>63</v>
      </c>
      <c r="G259" s="50">
        <v>33000</v>
      </c>
      <c r="H259" s="50">
        <v>28000</v>
      </c>
      <c r="I259" s="50">
        <v>28000</v>
      </c>
      <c r="J259" s="50">
        <v>28000</v>
      </c>
      <c r="K259" s="50">
        <v>28000</v>
      </c>
      <c r="L259" s="51">
        <f t="shared" si="3"/>
        <v>145000</v>
      </c>
    </row>
    <row r="260" spans="2:12" ht="23.25" thickBot="1">
      <c r="B260" s="188"/>
      <c r="C260" s="158"/>
      <c r="D260" s="199"/>
      <c r="E260" s="48" t="s">
        <v>51</v>
      </c>
      <c r="F260" s="49" t="s">
        <v>63</v>
      </c>
      <c r="G260" s="50">
        <v>4000</v>
      </c>
      <c r="H260" s="50">
        <v>8000</v>
      </c>
      <c r="I260" s="50">
        <v>8000</v>
      </c>
      <c r="J260" s="50">
        <v>8000</v>
      </c>
      <c r="K260" s="50">
        <v>8000</v>
      </c>
      <c r="L260" s="51">
        <f t="shared" si="3"/>
        <v>36000</v>
      </c>
    </row>
    <row r="261" spans="2:12" ht="23.25" thickBot="1">
      <c r="B261" s="188"/>
      <c r="C261" s="158"/>
      <c r="D261" s="199"/>
      <c r="E261" s="48" t="s">
        <v>52</v>
      </c>
      <c r="F261" s="49" t="s">
        <v>63</v>
      </c>
      <c r="G261" s="50">
        <v>54000</v>
      </c>
      <c r="H261" s="50">
        <v>54000</v>
      </c>
      <c r="I261" s="50">
        <v>54000</v>
      </c>
      <c r="J261" s="50">
        <v>54000</v>
      </c>
      <c r="K261" s="50">
        <v>54000</v>
      </c>
      <c r="L261" s="51">
        <f t="shared" si="3"/>
        <v>270000</v>
      </c>
    </row>
    <row r="262" spans="2:12" ht="23.25" thickBot="1">
      <c r="B262" s="188"/>
      <c r="C262" s="158"/>
      <c r="D262" s="199"/>
      <c r="E262" s="48" t="s">
        <v>53</v>
      </c>
      <c r="F262" s="49" t="s">
        <v>63</v>
      </c>
      <c r="G262" s="50">
        <v>0</v>
      </c>
      <c r="H262" s="50">
        <v>0</v>
      </c>
      <c r="I262" s="50">
        <v>0</v>
      </c>
      <c r="J262" s="50">
        <v>0</v>
      </c>
      <c r="K262" s="50">
        <v>2000</v>
      </c>
      <c r="L262" s="51">
        <f t="shared" si="3"/>
        <v>2000</v>
      </c>
    </row>
    <row r="263" spans="2:12" ht="23.25" thickBot="1">
      <c r="B263" s="188"/>
      <c r="C263" s="158"/>
      <c r="D263" s="199"/>
      <c r="E263" s="48" t="s">
        <v>54</v>
      </c>
      <c r="F263" s="49" t="s">
        <v>64</v>
      </c>
      <c r="G263" s="50">
        <v>0</v>
      </c>
      <c r="H263" s="50">
        <v>0</v>
      </c>
      <c r="I263" s="50">
        <v>1</v>
      </c>
      <c r="J263" s="50">
        <v>0</v>
      </c>
      <c r="K263" s="50">
        <v>0</v>
      </c>
      <c r="L263" s="51">
        <f t="shared" ref="L263:L326" si="4">SUM(G263:K263)</f>
        <v>1</v>
      </c>
    </row>
    <row r="264" spans="2:12" ht="23.25" thickBot="1">
      <c r="B264" s="188"/>
      <c r="C264" s="158"/>
      <c r="D264" s="199"/>
      <c r="E264" s="48" t="s">
        <v>55</v>
      </c>
      <c r="F264" s="49" t="s">
        <v>63</v>
      </c>
      <c r="G264" s="50">
        <v>1500</v>
      </c>
      <c r="H264" s="50">
        <v>2250</v>
      </c>
      <c r="I264" s="50">
        <v>3000</v>
      </c>
      <c r="J264" s="50">
        <v>3750</v>
      </c>
      <c r="K264" s="50">
        <v>4500</v>
      </c>
      <c r="L264" s="51">
        <f t="shared" si="4"/>
        <v>15000</v>
      </c>
    </row>
    <row r="265" spans="2:12" ht="23.25" thickBot="1">
      <c r="B265" s="188"/>
      <c r="C265" s="158"/>
      <c r="D265" s="199"/>
      <c r="E265" s="48" t="s">
        <v>56</v>
      </c>
      <c r="F265" s="49" t="s">
        <v>63</v>
      </c>
      <c r="G265" s="50">
        <v>3500</v>
      </c>
      <c r="H265" s="50">
        <v>4700</v>
      </c>
      <c r="I265" s="50">
        <v>5900</v>
      </c>
      <c r="J265" s="50">
        <v>7100</v>
      </c>
      <c r="K265" s="50">
        <v>8300</v>
      </c>
      <c r="L265" s="51">
        <f t="shared" si="4"/>
        <v>29500</v>
      </c>
    </row>
    <row r="266" spans="2:12" ht="44.25" thickBot="1">
      <c r="B266" s="188"/>
      <c r="C266" s="158"/>
      <c r="D266" s="199"/>
      <c r="E266" s="48" t="s">
        <v>57</v>
      </c>
      <c r="F266" s="49" t="s">
        <v>63</v>
      </c>
      <c r="G266" s="50">
        <v>100</v>
      </c>
      <c r="H266" s="50">
        <v>125</v>
      </c>
      <c r="I266" s="50">
        <v>150</v>
      </c>
      <c r="J266" s="50">
        <v>175</v>
      </c>
      <c r="K266" s="50">
        <v>200</v>
      </c>
      <c r="L266" s="51">
        <f t="shared" si="4"/>
        <v>750</v>
      </c>
    </row>
    <row r="267" spans="2:12" ht="23.25" thickBot="1">
      <c r="B267" s="188"/>
      <c r="C267" s="158"/>
      <c r="D267" s="199"/>
      <c r="E267" s="48" t="s">
        <v>58</v>
      </c>
      <c r="F267" s="49" t="s">
        <v>65</v>
      </c>
      <c r="G267" s="50">
        <v>25500</v>
      </c>
      <c r="H267" s="50">
        <v>35375</v>
      </c>
      <c r="I267" s="50">
        <v>45250</v>
      </c>
      <c r="J267" s="50">
        <v>55125</v>
      </c>
      <c r="K267" s="50">
        <v>65000</v>
      </c>
      <c r="L267" s="51">
        <f t="shared" si="4"/>
        <v>226250</v>
      </c>
    </row>
    <row r="268" spans="2:12" ht="23.25" thickBot="1">
      <c r="B268" s="188"/>
      <c r="C268" s="158"/>
      <c r="D268" s="199"/>
      <c r="E268" s="48" t="s">
        <v>59</v>
      </c>
      <c r="F268" s="49" t="s">
        <v>63</v>
      </c>
      <c r="G268" s="50">
        <v>8000</v>
      </c>
      <c r="H268" s="50">
        <v>9000</v>
      </c>
      <c r="I268" s="50">
        <v>10000</v>
      </c>
      <c r="J268" s="50">
        <v>11000</v>
      </c>
      <c r="K268" s="50">
        <v>11000</v>
      </c>
      <c r="L268" s="51">
        <f t="shared" si="4"/>
        <v>49000</v>
      </c>
    </row>
    <row r="269" spans="2:12" ht="23.25" thickBot="1">
      <c r="B269" s="188"/>
      <c r="C269" s="158"/>
      <c r="D269" s="199"/>
      <c r="E269" s="48" t="s">
        <v>60</v>
      </c>
      <c r="F269" s="49" t="s">
        <v>63</v>
      </c>
      <c r="G269" s="50">
        <v>120000</v>
      </c>
      <c r="H269" s="50">
        <v>120000</v>
      </c>
      <c r="I269" s="50">
        <v>120000</v>
      </c>
      <c r="J269" s="50">
        <v>120000</v>
      </c>
      <c r="K269" s="50">
        <v>120000</v>
      </c>
      <c r="L269" s="51">
        <f t="shared" si="4"/>
        <v>600000</v>
      </c>
    </row>
    <row r="270" spans="2:12" ht="23.25" thickBot="1">
      <c r="B270" s="188"/>
      <c r="C270" s="158"/>
      <c r="D270" s="199"/>
      <c r="E270" s="48" t="s">
        <v>61</v>
      </c>
      <c r="F270" s="49" t="s">
        <v>66</v>
      </c>
      <c r="G270" s="50">
        <v>0</v>
      </c>
      <c r="H270" s="50">
        <v>0</v>
      </c>
      <c r="I270" s="50">
        <v>0</v>
      </c>
      <c r="J270" s="50">
        <v>0</v>
      </c>
      <c r="K270" s="50">
        <v>0</v>
      </c>
      <c r="L270" s="51">
        <f t="shared" si="4"/>
        <v>0</v>
      </c>
    </row>
    <row r="271" spans="2:12" ht="23.25" thickBot="1">
      <c r="B271" s="188"/>
      <c r="C271" s="200"/>
      <c r="D271" s="201"/>
      <c r="E271" s="64" t="s">
        <v>62</v>
      </c>
      <c r="F271" s="60" t="s">
        <v>67</v>
      </c>
      <c r="G271" s="65">
        <v>10</v>
      </c>
      <c r="H271" s="65">
        <v>12</v>
      </c>
      <c r="I271" s="65">
        <v>14</v>
      </c>
      <c r="J271" s="65">
        <v>16</v>
      </c>
      <c r="K271" s="65">
        <v>18</v>
      </c>
      <c r="L271" s="66">
        <f t="shared" si="4"/>
        <v>70</v>
      </c>
    </row>
    <row r="272" spans="2:12" ht="23.25" thickBot="1">
      <c r="B272" s="188">
        <v>20</v>
      </c>
      <c r="C272" s="161" t="s">
        <v>77</v>
      </c>
      <c r="D272" s="198"/>
      <c r="E272" s="44" t="s">
        <v>49</v>
      </c>
      <c r="F272" s="45" t="s">
        <v>63</v>
      </c>
      <c r="G272" s="46">
        <v>0</v>
      </c>
      <c r="H272" s="46">
        <v>15000</v>
      </c>
      <c r="I272" s="46">
        <v>15000</v>
      </c>
      <c r="J272" s="46">
        <v>15000</v>
      </c>
      <c r="K272" s="46">
        <v>15000</v>
      </c>
      <c r="L272" s="47">
        <f t="shared" si="4"/>
        <v>60000</v>
      </c>
    </row>
    <row r="273" spans="2:12" ht="23.25" thickBot="1">
      <c r="B273" s="188"/>
      <c r="C273" s="158"/>
      <c r="D273" s="199"/>
      <c r="E273" s="48" t="s">
        <v>50</v>
      </c>
      <c r="F273" s="49" t="s">
        <v>63</v>
      </c>
      <c r="G273" s="50">
        <v>40000</v>
      </c>
      <c r="H273" s="50">
        <v>20000</v>
      </c>
      <c r="I273" s="50">
        <v>20000</v>
      </c>
      <c r="J273" s="50">
        <v>20000</v>
      </c>
      <c r="K273" s="50">
        <v>20000</v>
      </c>
      <c r="L273" s="51">
        <f t="shared" si="4"/>
        <v>120000</v>
      </c>
    </row>
    <row r="274" spans="2:12" ht="23.25" thickBot="1">
      <c r="B274" s="188"/>
      <c r="C274" s="158"/>
      <c r="D274" s="199"/>
      <c r="E274" s="48" t="s">
        <v>51</v>
      </c>
      <c r="F274" s="49" t="s">
        <v>63</v>
      </c>
      <c r="G274" s="50">
        <v>52000</v>
      </c>
      <c r="H274" s="50">
        <v>80000</v>
      </c>
      <c r="I274" s="50">
        <v>80000</v>
      </c>
      <c r="J274" s="50">
        <v>80000</v>
      </c>
      <c r="K274" s="50">
        <v>80000</v>
      </c>
      <c r="L274" s="51">
        <f t="shared" si="4"/>
        <v>372000</v>
      </c>
    </row>
    <row r="275" spans="2:12" ht="23.25" thickBot="1">
      <c r="B275" s="188"/>
      <c r="C275" s="158"/>
      <c r="D275" s="199"/>
      <c r="E275" s="48" t="s">
        <v>52</v>
      </c>
      <c r="F275" s="49" t="s">
        <v>63</v>
      </c>
      <c r="G275" s="50">
        <v>86000</v>
      </c>
      <c r="H275" s="50">
        <v>86000</v>
      </c>
      <c r="I275" s="50">
        <v>86000</v>
      </c>
      <c r="J275" s="50">
        <v>86000</v>
      </c>
      <c r="K275" s="50">
        <v>86000</v>
      </c>
      <c r="L275" s="51">
        <f t="shared" si="4"/>
        <v>430000</v>
      </c>
    </row>
    <row r="276" spans="2:12" ht="23.25" thickBot="1">
      <c r="B276" s="188"/>
      <c r="C276" s="158"/>
      <c r="D276" s="199"/>
      <c r="E276" s="48" t="s">
        <v>53</v>
      </c>
      <c r="F276" s="49" t="s">
        <v>63</v>
      </c>
      <c r="G276" s="50">
        <v>0</v>
      </c>
      <c r="H276" s="50">
        <v>3000</v>
      </c>
      <c r="I276" s="50">
        <v>0</v>
      </c>
      <c r="J276" s="50">
        <v>0</v>
      </c>
      <c r="K276" s="50">
        <v>0</v>
      </c>
      <c r="L276" s="51">
        <f t="shared" si="4"/>
        <v>3000</v>
      </c>
    </row>
    <row r="277" spans="2:12" ht="23.25" thickBot="1">
      <c r="B277" s="188"/>
      <c r="C277" s="158"/>
      <c r="D277" s="199"/>
      <c r="E277" s="48" t="s">
        <v>54</v>
      </c>
      <c r="F277" s="49" t="s">
        <v>64</v>
      </c>
      <c r="G277" s="50">
        <v>1</v>
      </c>
      <c r="H277" s="50">
        <v>0</v>
      </c>
      <c r="I277" s="50">
        <v>0</v>
      </c>
      <c r="J277" s="50">
        <v>0</v>
      </c>
      <c r="K277" s="50">
        <v>0</v>
      </c>
      <c r="L277" s="51">
        <f t="shared" si="4"/>
        <v>1</v>
      </c>
    </row>
    <row r="278" spans="2:12" ht="23.25" thickBot="1">
      <c r="B278" s="188"/>
      <c r="C278" s="158"/>
      <c r="D278" s="199"/>
      <c r="E278" s="48" t="s">
        <v>55</v>
      </c>
      <c r="F278" s="49" t="s">
        <v>63</v>
      </c>
      <c r="G278" s="50">
        <v>3000</v>
      </c>
      <c r="H278" s="50">
        <v>4500</v>
      </c>
      <c r="I278" s="50">
        <v>6000</v>
      </c>
      <c r="J278" s="50">
        <v>7500</v>
      </c>
      <c r="K278" s="50">
        <v>9000</v>
      </c>
      <c r="L278" s="51">
        <f t="shared" si="4"/>
        <v>30000</v>
      </c>
    </row>
    <row r="279" spans="2:12" ht="23.25" thickBot="1">
      <c r="B279" s="188"/>
      <c r="C279" s="158"/>
      <c r="D279" s="199"/>
      <c r="E279" s="48" t="s">
        <v>56</v>
      </c>
      <c r="F279" s="49" t="s">
        <v>63</v>
      </c>
      <c r="G279" s="50">
        <v>3200</v>
      </c>
      <c r="H279" s="50">
        <v>4300</v>
      </c>
      <c r="I279" s="50">
        <v>5350</v>
      </c>
      <c r="J279" s="50">
        <v>6400</v>
      </c>
      <c r="K279" s="50">
        <v>7400</v>
      </c>
      <c r="L279" s="51">
        <f t="shared" si="4"/>
        <v>26650</v>
      </c>
    </row>
    <row r="280" spans="2:12" ht="44.25" thickBot="1">
      <c r="B280" s="188"/>
      <c r="C280" s="158"/>
      <c r="D280" s="199"/>
      <c r="E280" s="48" t="s">
        <v>57</v>
      </c>
      <c r="F280" s="49" t="s">
        <v>63</v>
      </c>
      <c r="G280" s="50">
        <v>500</v>
      </c>
      <c r="H280" s="50">
        <v>625</v>
      </c>
      <c r="I280" s="50">
        <v>750</v>
      </c>
      <c r="J280" s="50">
        <v>875</v>
      </c>
      <c r="K280" s="50">
        <v>1000</v>
      </c>
      <c r="L280" s="51">
        <f t="shared" si="4"/>
        <v>3750</v>
      </c>
    </row>
    <row r="281" spans="2:12" ht="23.25" thickBot="1">
      <c r="B281" s="188"/>
      <c r="C281" s="158"/>
      <c r="D281" s="199"/>
      <c r="E281" s="48" t="s">
        <v>58</v>
      </c>
      <c r="F281" s="49" t="s">
        <v>65</v>
      </c>
      <c r="G281" s="50">
        <v>33500</v>
      </c>
      <c r="H281" s="50">
        <v>47125</v>
      </c>
      <c r="I281" s="50">
        <v>60500</v>
      </c>
      <c r="J281" s="50">
        <v>73875</v>
      </c>
      <c r="K281" s="50">
        <v>87000</v>
      </c>
      <c r="L281" s="51">
        <f t="shared" si="4"/>
        <v>302000</v>
      </c>
    </row>
    <row r="282" spans="2:12" ht="23.25" thickBot="1">
      <c r="B282" s="188"/>
      <c r="C282" s="158"/>
      <c r="D282" s="199"/>
      <c r="E282" s="48" t="s">
        <v>59</v>
      </c>
      <c r="F282" s="49" t="s">
        <v>63</v>
      </c>
      <c r="G282" s="50">
        <v>10000</v>
      </c>
      <c r="H282" s="50">
        <v>11200</v>
      </c>
      <c r="I282" s="50">
        <v>12400</v>
      </c>
      <c r="J282" s="50">
        <v>13600</v>
      </c>
      <c r="K282" s="50">
        <v>13600</v>
      </c>
      <c r="L282" s="51">
        <f t="shared" si="4"/>
        <v>60800</v>
      </c>
    </row>
    <row r="283" spans="2:12" ht="23.25" thickBot="1">
      <c r="B283" s="188"/>
      <c r="C283" s="158"/>
      <c r="D283" s="199"/>
      <c r="E283" s="48" t="s">
        <v>60</v>
      </c>
      <c r="F283" s="49" t="s">
        <v>63</v>
      </c>
      <c r="G283" s="50">
        <v>200000</v>
      </c>
      <c r="H283" s="50">
        <v>200000</v>
      </c>
      <c r="I283" s="50">
        <v>200000</v>
      </c>
      <c r="J283" s="50">
        <v>200000</v>
      </c>
      <c r="K283" s="50">
        <v>200000</v>
      </c>
      <c r="L283" s="51">
        <f t="shared" si="4"/>
        <v>1000000</v>
      </c>
    </row>
    <row r="284" spans="2:12" ht="23.25" thickBot="1">
      <c r="B284" s="188"/>
      <c r="C284" s="158"/>
      <c r="D284" s="199"/>
      <c r="E284" s="48" t="s">
        <v>61</v>
      </c>
      <c r="F284" s="49" t="s">
        <v>66</v>
      </c>
      <c r="G284" s="50">
        <v>0</v>
      </c>
      <c r="H284" s="50">
        <v>0</v>
      </c>
      <c r="I284" s="50">
        <v>1</v>
      </c>
      <c r="J284" s="50">
        <v>1</v>
      </c>
      <c r="K284" s="50">
        <v>1</v>
      </c>
      <c r="L284" s="51">
        <f t="shared" si="4"/>
        <v>3</v>
      </c>
    </row>
    <row r="285" spans="2:12" ht="23.25" thickBot="1">
      <c r="B285" s="188"/>
      <c r="C285" s="200"/>
      <c r="D285" s="201"/>
      <c r="E285" s="64" t="s">
        <v>62</v>
      </c>
      <c r="F285" s="60" t="s">
        <v>67</v>
      </c>
      <c r="G285" s="65">
        <v>15</v>
      </c>
      <c r="H285" s="65">
        <v>18</v>
      </c>
      <c r="I285" s="65">
        <v>21</v>
      </c>
      <c r="J285" s="65">
        <v>24</v>
      </c>
      <c r="K285" s="65">
        <v>27</v>
      </c>
      <c r="L285" s="66">
        <f t="shared" si="4"/>
        <v>105</v>
      </c>
    </row>
    <row r="286" spans="2:12" ht="23.25" thickBot="1">
      <c r="B286" s="188">
        <v>21</v>
      </c>
      <c r="C286" s="161" t="s">
        <v>32</v>
      </c>
      <c r="D286" s="198"/>
      <c r="E286" s="44" t="s">
        <v>49</v>
      </c>
      <c r="F286" s="45" t="s">
        <v>63</v>
      </c>
      <c r="G286" s="46">
        <v>0</v>
      </c>
      <c r="H286" s="46">
        <v>74000</v>
      </c>
      <c r="I286" s="46">
        <v>74000</v>
      </c>
      <c r="J286" s="46">
        <v>74000</v>
      </c>
      <c r="K286" s="46">
        <v>74000</v>
      </c>
      <c r="L286" s="47">
        <f t="shared" si="4"/>
        <v>296000</v>
      </c>
    </row>
    <row r="287" spans="2:12" ht="23.25" thickBot="1">
      <c r="B287" s="188"/>
      <c r="C287" s="158"/>
      <c r="D287" s="199"/>
      <c r="E287" s="48" t="s">
        <v>50</v>
      </c>
      <c r="F287" s="49" t="s">
        <v>63</v>
      </c>
      <c r="G287" s="50">
        <v>150000</v>
      </c>
      <c r="H287" s="50">
        <v>155000</v>
      </c>
      <c r="I287" s="50">
        <v>155000</v>
      </c>
      <c r="J287" s="50">
        <v>155000</v>
      </c>
      <c r="K287" s="50">
        <v>155000</v>
      </c>
      <c r="L287" s="51">
        <f t="shared" si="4"/>
        <v>770000</v>
      </c>
    </row>
    <row r="288" spans="2:12" ht="23.25" thickBot="1">
      <c r="B288" s="188"/>
      <c r="C288" s="158"/>
      <c r="D288" s="199"/>
      <c r="E288" s="48" t="s">
        <v>51</v>
      </c>
      <c r="F288" s="49" t="s">
        <v>63</v>
      </c>
      <c r="G288" s="50">
        <v>347000</v>
      </c>
      <c r="H288" s="50">
        <v>245000</v>
      </c>
      <c r="I288" s="50">
        <v>245000</v>
      </c>
      <c r="J288" s="50">
        <v>245000</v>
      </c>
      <c r="K288" s="50">
        <v>245000</v>
      </c>
      <c r="L288" s="51">
        <f t="shared" si="4"/>
        <v>1327000</v>
      </c>
    </row>
    <row r="289" spans="2:12" ht="23.25" thickBot="1">
      <c r="B289" s="188"/>
      <c r="C289" s="158"/>
      <c r="D289" s="199"/>
      <c r="E289" s="48" t="s">
        <v>52</v>
      </c>
      <c r="F289" s="49" t="s">
        <v>63</v>
      </c>
      <c r="G289" s="50">
        <v>118000</v>
      </c>
      <c r="H289" s="50">
        <v>118000</v>
      </c>
      <c r="I289" s="50">
        <v>118000</v>
      </c>
      <c r="J289" s="50">
        <v>118000</v>
      </c>
      <c r="K289" s="50">
        <v>118000</v>
      </c>
      <c r="L289" s="51">
        <f t="shared" si="4"/>
        <v>590000</v>
      </c>
    </row>
    <row r="290" spans="2:12" ht="23.25" thickBot="1">
      <c r="B290" s="188"/>
      <c r="C290" s="158"/>
      <c r="D290" s="199"/>
      <c r="E290" s="48" t="s">
        <v>53</v>
      </c>
      <c r="F290" s="49" t="s">
        <v>63</v>
      </c>
      <c r="G290" s="50">
        <v>0</v>
      </c>
      <c r="H290" s="50">
        <v>0</v>
      </c>
      <c r="I290" s="50">
        <v>0</v>
      </c>
      <c r="J290" s="50">
        <v>5000</v>
      </c>
      <c r="K290" s="50">
        <v>0</v>
      </c>
      <c r="L290" s="51">
        <f t="shared" si="4"/>
        <v>5000</v>
      </c>
    </row>
    <row r="291" spans="2:12" ht="23.25" thickBot="1">
      <c r="B291" s="188"/>
      <c r="C291" s="158"/>
      <c r="D291" s="199"/>
      <c r="E291" s="48" t="s">
        <v>54</v>
      </c>
      <c r="F291" s="49" t="s">
        <v>64</v>
      </c>
      <c r="G291" s="50">
        <v>1</v>
      </c>
      <c r="H291" s="50">
        <v>0</v>
      </c>
      <c r="I291" s="50">
        <v>0</v>
      </c>
      <c r="J291" s="50">
        <v>0</v>
      </c>
      <c r="K291" s="50">
        <v>0</v>
      </c>
      <c r="L291" s="51">
        <f t="shared" si="4"/>
        <v>1</v>
      </c>
    </row>
    <row r="292" spans="2:12" ht="23.25" thickBot="1">
      <c r="B292" s="188"/>
      <c r="C292" s="158"/>
      <c r="D292" s="199"/>
      <c r="E292" s="48" t="s">
        <v>55</v>
      </c>
      <c r="F292" s="49" t="s">
        <v>63</v>
      </c>
      <c r="G292" s="50">
        <v>4400</v>
      </c>
      <c r="H292" s="50">
        <v>6600</v>
      </c>
      <c r="I292" s="50">
        <v>8800</v>
      </c>
      <c r="J292" s="50">
        <v>11000</v>
      </c>
      <c r="K292" s="50">
        <v>13200</v>
      </c>
      <c r="L292" s="51">
        <f t="shared" si="4"/>
        <v>44000</v>
      </c>
    </row>
    <row r="293" spans="2:12" ht="23.25" thickBot="1">
      <c r="B293" s="188"/>
      <c r="C293" s="158"/>
      <c r="D293" s="199"/>
      <c r="E293" s="48" t="s">
        <v>56</v>
      </c>
      <c r="F293" s="49" t="s">
        <v>63</v>
      </c>
      <c r="G293" s="50">
        <v>7500</v>
      </c>
      <c r="H293" s="50">
        <v>10000</v>
      </c>
      <c r="I293" s="50">
        <v>12500</v>
      </c>
      <c r="J293" s="50">
        <v>15000</v>
      </c>
      <c r="K293" s="50">
        <v>17500</v>
      </c>
      <c r="L293" s="51">
        <f t="shared" si="4"/>
        <v>62500</v>
      </c>
    </row>
    <row r="294" spans="2:12" ht="44.25" thickBot="1">
      <c r="B294" s="188"/>
      <c r="C294" s="158"/>
      <c r="D294" s="199"/>
      <c r="E294" s="48" t="s">
        <v>57</v>
      </c>
      <c r="F294" s="49" t="s">
        <v>63</v>
      </c>
      <c r="G294" s="50">
        <v>2500</v>
      </c>
      <c r="H294" s="50">
        <v>3125</v>
      </c>
      <c r="I294" s="50">
        <v>3750</v>
      </c>
      <c r="J294" s="50">
        <v>4375</v>
      </c>
      <c r="K294" s="50">
        <v>5000</v>
      </c>
      <c r="L294" s="51">
        <f t="shared" si="4"/>
        <v>18750</v>
      </c>
    </row>
    <row r="295" spans="2:12" ht="23.25" thickBot="1">
      <c r="B295" s="188"/>
      <c r="C295" s="158"/>
      <c r="D295" s="199"/>
      <c r="E295" s="48" t="s">
        <v>58</v>
      </c>
      <c r="F295" s="49" t="s">
        <v>65</v>
      </c>
      <c r="G295" s="50">
        <v>72000</v>
      </c>
      <c r="H295" s="50">
        <v>98625</v>
      </c>
      <c r="I295" s="50">
        <v>125250</v>
      </c>
      <c r="J295" s="50">
        <v>151875</v>
      </c>
      <c r="K295" s="50">
        <v>178500</v>
      </c>
      <c r="L295" s="51">
        <f t="shared" si="4"/>
        <v>626250</v>
      </c>
    </row>
    <row r="296" spans="2:12" ht="23.25" thickBot="1">
      <c r="B296" s="188"/>
      <c r="C296" s="158"/>
      <c r="D296" s="199"/>
      <c r="E296" s="48" t="s">
        <v>59</v>
      </c>
      <c r="F296" s="49" t="s">
        <v>63</v>
      </c>
      <c r="G296" s="50">
        <v>17000</v>
      </c>
      <c r="H296" s="50">
        <v>19200</v>
      </c>
      <c r="I296" s="50">
        <v>21300</v>
      </c>
      <c r="J296" s="50">
        <v>23400</v>
      </c>
      <c r="K296" s="50">
        <v>23400</v>
      </c>
      <c r="L296" s="51">
        <f t="shared" si="4"/>
        <v>104300</v>
      </c>
    </row>
    <row r="297" spans="2:12" ht="23.25" thickBot="1">
      <c r="B297" s="188"/>
      <c r="C297" s="158"/>
      <c r="D297" s="199"/>
      <c r="E297" s="48" t="s">
        <v>60</v>
      </c>
      <c r="F297" s="49" t="s">
        <v>63</v>
      </c>
      <c r="G297" s="50">
        <v>1400000</v>
      </c>
      <c r="H297" s="50">
        <v>1400000</v>
      </c>
      <c r="I297" s="50">
        <v>1400000</v>
      </c>
      <c r="J297" s="50">
        <v>1400000</v>
      </c>
      <c r="K297" s="50">
        <v>1400000</v>
      </c>
      <c r="L297" s="51">
        <f t="shared" si="4"/>
        <v>7000000</v>
      </c>
    </row>
    <row r="298" spans="2:12" ht="23.25" thickBot="1">
      <c r="B298" s="188"/>
      <c r="C298" s="158"/>
      <c r="D298" s="199"/>
      <c r="E298" s="48" t="s">
        <v>61</v>
      </c>
      <c r="F298" s="49" t="s">
        <v>66</v>
      </c>
      <c r="G298" s="50">
        <v>1</v>
      </c>
      <c r="H298" s="50">
        <v>1</v>
      </c>
      <c r="I298" s="50">
        <v>1</v>
      </c>
      <c r="J298" s="50">
        <v>1</v>
      </c>
      <c r="K298" s="50">
        <v>1</v>
      </c>
      <c r="L298" s="51">
        <f t="shared" si="4"/>
        <v>5</v>
      </c>
    </row>
    <row r="299" spans="2:12" ht="23.25" thickBot="1">
      <c r="B299" s="188"/>
      <c r="C299" s="200"/>
      <c r="D299" s="201"/>
      <c r="E299" s="64" t="s">
        <v>62</v>
      </c>
      <c r="F299" s="60" t="s">
        <v>67</v>
      </c>
      <c r="G299" s="65">
        <v>10</v>
      </c>
      <c r="H299" s="65">
        <v>12</v>
      </c>
      <c r="I299" s="65">
        <v>14</v>
      </c>
      <c r="J299" s="65">
        <v>16</v>
      </c>
      <c r="K299" s="65">
        <v>18</v>
      </c>
      <c r="L299" s="66">
        <f t="shared" si="4"/>
        <v>70</v>
      </c>
    </row>
    <row r="300" spans="2:12" ht="23.25" thickBot="1">
      <c r="B300" s="188">
        <v>22</v>
      </c>
      <c r="C300" s="161" t="s">
        <v>33</v>
      </c>
      <c r="D300" s="198"/>
      <c r="E300" s="44" t="s">
        <v>49</v>
      </c>
      <c r="F300" s="45" t="s">
        <v>63</v>
      </c>
      <c r="G300" s="46">
        <v>0</v>
      </c>
      <c r="H300" s="46">
        <v>22000</v>
      </c>
      <c r="I300" s="46">
        <v>22000</v>
      </c>
      <c r="J300" s="46">
        <v>22000</v>
      </c>
      <c r="K300" s="46">
        <v>22000</v>
      </c>
      <c r="L300" s="47">
        <f t="shared" si="4"/>
        <v>88000</v>
      </c>
    </row>
    <row r="301" spans="2:12" ht="23.25" thickBot="1">
      <c r="B301" s="188"/>
      <c r="C301" s="158"/>
      <c r="D301" s="199"/>
      <c r="E301" s="48" t="s">
        <v>50</v>
      </c>
      <c r="F301" s="49" t="s">
        <v>63</v>
      </c>
      <c r="G301" s="50">
        <v>80000</v>
      </c>
      <c r="H301" s="50">
        <v>90000</v>
      </c>
      <c r="I301" s="50">
        <v>90000</v>
      </c>
      <c r="J301" s="50">
        <v>90000</v>
      </c>
      <c r="K301" s="50">
        <v>90000</v>
      </c>
      <c r="L301" s="51">
        <f t="shared" si="4"/>
        <v>440000</v>
      </c>
    </row>
    <row r="302" spans="2:12" ht="23.25" thickBot="1">
      <c r="B302" s="188"/>
      <c r="C302" s="158"/>
      <c r="D302" s="199"/>
      <c r="E302" s="48" t="s">
        <v>51</v>
      </c>
      <c r="F302" s="49" t="s">
        <v>63</v>
      </c>
      <c r="G302" s="50">
        <v>47000</v>
      </c>
      <c r="H302" s="50">
        <v>70000</v>
      </c>
      <c r="I302" s="50">
        <v>70000</v>
      </c>
      <c r="J302" s="50">
        <v>70000</v>
      </c>
      <c r="K302" s="50">
        <v>70000</v>
      </c>
      <c r="L302" s="51">
        <f t="shared" si="4"/>
        <v>327000</v>
      </c>
    </row>
    <row r="303" spans="2:12" ht="23.25" thickBot="1">
      <c r="B303" s="188"/>
      <c r="C303" s="158"/>
      <c r="D303" s="199"/>
      <c r="E303" s="48" t="s">
        <v>52</v>
      </c>
      <c r="F303" s="49" t="s">
        <v>63</v>
      </c>
      <c r="G303" s="50">
        <v>78000</v>
      </c>
      <c r="H303" s="50">
        <v>78000</v>
      </c>
      <c r="I303" s="50">
        <v>78000</v>
      </c>
      <c r="J303" s="50">
        <v>78000</v>
      </c>
      <c r="K303" s="50">
        <v>78000</v>
      </c>
      <c r="L303" s="51">
        <f t="shared" si="4"/>
        <v>390000</v>
      </c>
    </row>
    <row r="304" spans="2:12" ht="23.25" thickBot="1">
      <c r="B304" s="188"/>
      <c r="C304" s="158"/>
      <c r="D304" s="199"/>
      <c r="E304" s="48" t="s">
        <v>53</v>
      </c>
      <c r="F304" s="49" t="s">
        <v>63</v>
      </c>
      <c r="G304" s="50">
        <v>0</v>
      </c>
      <c r="H304" s="50">
        <v>0</v>
      </c>
      <c r="I304" s="50">
        <v>0</v>
      </c>
      <c r="J304" s="50">
        <v>3000</v>
      </c>
      <c r="K304" s="50">
        <v>0</v>
      </c>
      <c r="L304" s="51">
        <f t="shared" si="4"/>
        <v>3000</v>
      </c>
    </row>
    <row r="305" spans="2:12" ht="23.25" thickBot="1">
      <c r="B305" s="188"/>
      <c r="C305" s="158"/>
      <c r="D305" s="199"/>
      <c r="E305" s="48" t="s">
        <v>54</v>
      </c>
      <c r="F305" s="49" t="s">
        <v>64</v>
      </c>
      <c r="G305" s="50">
        <v>0</v>
      </c>
      <c r="H305" s="50">
        <v>0</v>
      </c>
      <c r="I305" s="50">
        <v>0</v>
      </c>
      <c r="J305" s="50">
        <v>0</v>
      </c>
      <c r="K305" s="50">
        <v>1</v>
      </c>
      <c r="L305" s="51">
        <f t="shared" si="4"/>
        <v>1</v>
      </c>
    </row>
    <row r="306" spans="2:12" ht="23.25" thickBot="1">
      <c r="B306" s="188"/>
      <c r="C306" s="158"/>
      <c r="D306" s="199"/>
      <c r="E306" s="48" t="s">
        <v>55</v>
      </c>
      <c r="F306" s="49" t="s">
        <v>63</v>
      </c>
      <c r="G306" s="50">
        <v>1500</v>
      </c>
      <c r="H306" s="50">
        <v>2250</v>
      </c>
      <c r="I306" s="50">
        <v>3000</v>
      </c>
      <c r="J306" s="50">
        <v>3750</v>
      </c>
      <c r="K306" s="50">
        <v>4500</v>
      </c>
      <c r="L306" s="51">
        <f t="shared" si="4"/>
        <v>15000</v>
      </c>
    </row>
    <row r="307" spans="2:12" ht="23.25" thickBot="1">
      <c r="B307" s="188"/>
      <c r="C307" s="158"/>
      <c r="D307" s="199"/>
      <c r="E307" s="48" t="s">
        <v>56</v>
      </c>
      <c r="F307" s="49" t="s">
        <v>63</v>
      </c>
      <c r="G307" s="50">
        <v>3500</v>
      </c>
      <c r="H307" s="50">
        <v>4700</v>
      </c>
      <c r="I307" s="50">
        <v>5850</v>
      </c>
      <c r="J307" s="50">
        <v>7000</v>
      </c>
      <c r="K307" s="50">
        <v>8400</v>
      </c>
      <c r="L307" s="51">
        <f t="shared" si="4"/>
        <v>29450</v>
      </c>
    </row>
    <row r="308" spans="2:12" ht="44.25" thickBot="1">
      <c r="B308" s="188"/>
      <c r="C308" s="158"/>
      <c r="D308" s="199"/>
      <c r="E308" s="48" t="s">
        <v>57</v>
      </c>
      <c r="F308" s="49" t="s">
        <v>63</v>
      </c>
      <c r="G308" s="50">
        <v>2000</v>
      </c>
      <c r="H308" s="50">
        <v>2500</v>
      </c>
      <c r="I308" s="50">
        <v>3000</v>
      </c>
      <c r="J308" s="50">
        <v>3500</v>
      </c>
      <c r="K308" s="50">
        <v>4000</v>
      </c>
      <c r="L308" s="51">
        <f t="shared" si="4"/>
        <v>15000</v>
      </c>
    </row>
    <row r="309" spans="2:12" ht="23.25" thickBot="1">
      <c r="B309" s="188"/>
      <c r="C309" s="158"/>
      <c r="D309" s="199"/>
      <c r="E309" s="48" t="s">
        <v>58</v>
      </c>
      <c r="F309" s="49" t="s">
        <v>65</v>
      </c>
      <c r="G309" s="50">
        <v>35000</v>
      </c>
      <c r="H309" s="50">
        <v>47250</v>
      </c>
      <c r="I309" s="50">
        <v>59250</v>
      </c>
      <c r="J309" s="50">
        <v>71250</v>
      </c>
      <c r="K309" s="50">
        <v>84500</v>
      </c>
      <c r="L309" s="51">
        <f t="shared" si="4"/>
        <v>297250</v>
      </c>
    </row>
    <row r="310" spans="2:12" ht="23.25" thickBot="1">
      <c r="B310" s="188"/>
      <c r="C310" s="158"/>
      <c r="D310" s="199"/>
      <c r="E310" s="48" t="s">
        <v>59</v>
      </c>
      <c r="F310" s="49" t="s">
        <v>63</v>
      </c>
      <c r="G310" s="50">
        <v>9000</v>
      </c>
      <c r="H310" s="50">
        <v>10100</v>
      </c>
      <c r="I310" s="50">
        <v>11300</v>
      </c>
      <c r="J310" s="50">
        <v>12400</v>
      </c>
      <c r="K310" s="50">
        <v>12400</v>
      </c>
      <c r="L310" s="51">
        <f t="shared" si="4"/>
        <v>55200</v>
      </c>
    </row>
    <row r="311" spans="2:12" ht="23.25" thickBot="1">
      <c r="B311" s="188"/>
      <c r="C311" s="158"/>
      <c r="D311" s="199"/>
      <c r="E311" s="48" t="s">
        <v>60</v>
      </c>
      <c r="F311" s="49" t="s">
        <v>63</v>
      </c>
      <c r="G311" s="50">
        <v>400000</v>
      </c>
      <c r="H311" s="50">
        <v>400000</v>
      </c>
      <c r="I311" s="50">
        <v>400000</v>
      </c>
      <c r="J311" s="50">
        <v>400000</v>
      </c>
      <c r="K311" s="50">
        <v>400000</v>
      </c>
      <c r="L311" s="51">
        <f t="shared" si="4"/>
        <v>2000000</v>
      </c>
    </row>
    <row r="312" spans="2:12" ht="23.25" thickBot="1">
      <c r="B312" s="188"/>
      <c r="C312" s="158"/>
      <c r="D312" s="199"/>
      <c r="E312" s="48" t="s">
        <v>61</v>
      </c>
      <c r="F312" s="49" t="s">
        <v>66</v>
      </c>
      <c r="G312" s="50">
        <v>0</v>
      </c>
      <c r="H312" s="50">
        <v>0</v>
      </c>
      <c r="I312" s="50">
        <v>0</v>
      </c>
      <c r="J312" s="50">
        <v>0</v>
      </c>
      <c r="K312" s="50">
        <v>0</v>
      </c>
      <c r="L312" s="51">
        <f t="shared" si="4"/>
        <v>0</v>
      </c>
    </row>
    <row r="313" spans="2:12" ht="23.25" thickBot="1">
      <c r="B313" s="188"/>
      <c r="C313" s="200"/>
      <c r="D313" s="201"/>
      <c r="E313" s="64" t="s">
        <v>62</v>
      </c>
      <c r="F313" s="60" t="s">
        <v>67</v>
      </c>
      <c r="G313" s="65">
        <v>10</v>
      </c>
      <c r="H313" s="65">
        <v>12</v>
      </c>
      <c r="I313" s="65">
        <v>14</v>
      </c>
      <c r="J313" s="65">
        <v>16</v>
      </c>
      <c r="K313" s="65">
        <v>18</v>
      </c>
      <c r="L313" s="66">
        <f t="shared" si="4"/>
        <v>70</v>
      </c>
    </row>
    <row r="314" spans="2:12" ht="23.25" thickBot="1">
      <c r="B314" s="188">
        <v>23</v>
      </c>
      <c r="C314" s="161" t="s">
        <v>78</v>
      </c>
      <c r="D314" s="198"/>
      <c r="E314" s="44" t="s">
        <v>49</v>
      </c>
      <c r="F314" s="45" t="s">
        <v>63</v>
      </c>
      <c r="G314" s="46">
        <v>0</v>
      </c>
      <c r="H314" s="46">
        <v>15000</v>
      </c>
      <c r="I314" s="46">
        <v>15000</v>
      </c>
      <c r="J314" s="46">
        <v>15000</v>
      </c>
      <c r="K314" s="46">
        <v>15000</v>
      </c>
      <c r="L314" s="47">
        <f t="shared" si="4"/>
        <v>60000</v>
      </c>
    </row>
    <row r="315" spans="2:12" ht="23.25" thickBot="1">
      <c r="B315" s="188"/>
      <c r="C315" s="158"/>
      <c r="D315" s="199"/>
      <c r="E315" s="48" t="s">
        <v>50</v>
      </c>
      <c r="F315" s="49" t="s">
        <v>63</v>
      </c>
      <c r="G315" s="50">
        <v>40000</v>
      </c>
      <c r="H315" s="50">
        <v>20000</v>
      </c>
      <c r="I315" s="50">
        <v>20000</v>
      </c>
      <c r="J315" s="50">
        <v>20000</v>
      </c>
      <c r="K315" s="50">
        <v>20000</v>
      </c>
      <c r="L315" s="51">
        <f t="shared" si="4"/>
        <v>120000</v>
      </c>
    </row>
    <row r="316" spans="2:12" ht="23.25" thickBot="1">
      <c r="B316" s="188"/>
      <c r="C316" s="158"/>
      <c r="D316" s="199"/>
      <c r="E316" s="48" t="s">
        <v>51</v>
      </c>
      <c r="F316" s="49" t="s">
        <v>63</v>
      </c>
      <c r="G316" s="50">
        <v>66000</v>
      </c>
      <c r="H316" s="50">
        <v>105000</v>
      </c>
      <c r="I316" s="50">
        <v>105000</v>
      </c>
      <c r="J316" s="50">
        <v>105000</v>
      </c>
      <c r="K316" s="50">
        <v>105000</v>
      </c>
      <c r="L316" s="51">
        <f t="shared" si="4"/>
        <v>486000</v>
      </c>
    </row>
    <row r="317" spans="2:12" ht="23.25" thickBot="1">
      <c r="B317" s="188"/>
      <c r="C317" s="158"/>
      <c r="D317" s="199"/>
      <c r="E317" s="48" t="s">
        <v>52</v>
      </c>
      <c r="F317" s="49" t="s">
        <v>63</v>
      </c>
      <c r="G317" s="50">
        <v>82000</v>
      </c>
      <c r="H317" s="50">
        <v>82000</v>
      </c>
      <c r="I317" s="50">
        <v>82000</v>
      </c>
      <c r="J317" s="50">
        <v>82000</v>
      </c>
      <c r="K317" s="50">
        <v>82000</v>
      </c>
      <c r="L317" s="51">
        <f t="shared" si="4"/>
        <v>410000</v>
      </c>
    </row>
    <row r="318" spans="2:12" ht="23.25" thickBot="1">
      <c r="B318" s="188"/>
      <c r="C318" s="158"/>
      <c r="D318" s="199"/>
      <c r="E318" s="48" t="s">
        <v>53</v>
      </c>
      <c r="F318" s="49" t="s">
        <v>63</v>
      </c>
      <c r="G318" s="50">
        <v>0</v>
      </c>
      <c r="H318" s="50">
        <v>3000</v>
      </c>
      <c r="I318" s="50">
        <v>0</v>
      </c>
      <c r="J318" s="50">
        <v>3000</v>
      </c>
      <c r="K318" s="50">
        <v>0</v>
      </c>
      <c r="L318" s="51">
        <f t="shared" si="4"/>
        <v>6000</v>
      </c>
    </row>
    <row r="319" spans="2:12" ht="23.25" thickBot="1">
      <c r="B319" s="188"/>
      <c r="C319" s="158"/>
      <c r="D319" s="199"/>
      <c r="E319" s="48" t="s">
        <v>54</v>
      </c>
      <c r="F319" s="49" t="s">
        <v>64</v>
      </c>
      <c r="G319" s="50">
        <v>0</v>
      </c>
      <c r="H319" s="50">
        <v>0</v>
      </c>
      <c r="I319" s="50">
        <v>0</v>
      </c>
      <c r="J319" s="50">
        <v>1</v>
      </c>
      <c r="K319" s="50">
        <v>0</v>
      </c>
      <c r="L319" s="51">
        <f t="shared" si="4"/>
        <v>1</v>
      </c>
    </row>
    <row r="320" spans="2:12" ht="23.25" thickBot="1">
      <c r="B320" s="188"/>
      <c r="C320" s="158"/>
      <c r="D320" s="199"/>
      <c r="E320" s="48" t="s">
        <v>55</v>
      </c>
      <c r="F320" s="49" t="s">
        <v>63</v>
      </c>
      <c r="G320" s="50">
        <v>2500</v>
      </c>
      <c r="H320" s="50">
        <v>3750</v>
      </c>
      <c r="I320" s="50">
        <v>5000</v>
      </c>
      <c r="J320" s="50">
        <v>6250</v>
      </c>
      <c r="K320" s="50">
        <v>7500</v>
      </c>
      <c r="L320" s="51">
        <f t="shared" si="4"/>
        <v>25000</v>
      </c>
    </row>
    <row r="321" spans="2:12" ht="23.25" thickBot="1">
      <c r="B321" s="188"/>
      <c r="C321" s="158"/>
      <c r="D321" s="199"/>
      <c r="E321" s="48" t="s">
        <v>56</v>
      </c>
      <c r="F321" s="49" t="s">
        <v>63</v>
      </c>
      <c r="G321" s="50">
        <v>2000</v>
      </c>
      <c r="H321" s="50">
        <v>2700</v>
      </c>
      <c r="I321" s="50">
        <v>3400</v>
      </c>
      <c r="J321" s="50">
        <v>4100</v>
      </c>
      <c r="K321" s="50">
        <v>4700</v>
      </c>
      <c r="L321" s="51">
        <f t="shared" si="4"/>
        <v>16900</v>
      </c>
    </row>
    <row r="322" spans="2:12" ht="44.25" thickBot="1">
      <c r="B322" s="188"/>
      <c r="C322" s="158"/>
      <c r="D322" s="199"/>
      <c r="E322" s="48" t="s">
        <v>57</v>
      </c>
      <c r="F322" s="49" t="s">
        <v>63</v>
      </c>
      <c r="G322" s="50">
        <v>700</v>
      </c>
      <c r="H322" s="50">
        <v>875</v>
      </c>
      <c r="I322" s="50">
        <v>1050</v>
      </c>
      <c r="J322" s="50">
        <v>1225</v>
      </c>
      <c r="K322" s="50">
        <v>1400</v>
      </c>
      <c r="L322" s="51">
        <f t="shared" si="4"/>
        <v>5250</v>
      </c>
    </row>
    <row r="323" spans="2:12" ht="23.25" thickBot="1">
      <c r="B323" s="188"/>
      <c r="C323" s="158"/>
      <c r="D323" s="199"/>
      <c r="E323" s="48" t="s">
        <v>58</v>
      </c>
      <c r="F323" s="49" t="s">
        <v>65</v>
      </c>
      <c r="G323" s="50">
        <v>26000</v>
      </c>
      <c r="H323" s="50">
        <v>36625</v>
      </c>
      <c r="I323" s="50">
        <v>47250</v>
      </c>
      <c r="J323" s="50">
        <v>57875</v>
      </c>
      <c r="K323" s="50">
        <v>68000</v>
      </c>
      <c r="L323" s="51">
        <f t="shared" si="4"/>
        <v>235750</v>
      </c>
    </row>
    <row r="324" spans="2:12" ht="23.25" thickBot="1">
      <c r="B324" s="188"/>
      <c r="C324" s="158"/>
      <c r="D324" s="199"/>
      <c r="E324" s="48" t="s">
        <v>59</v>
      </c>
      <c r="F324" s="49" t="s">
        <v>63</v>
      </c>
      <c r="G324" s="50">
        <v>9000</v>
      </c>
      <c r="H324" s="50">
        <v>10100</v>
      </c>
      <c r="I324" s="50">
        <v>11200</v>
      </c>
      <c r="J324" s="50">
        <v>12300</v>
      </c>
      <c r="K324" s="50">
        <v>12300</v>
      </c>
      <c r="L324" s="51">
        <f t="shared" si="4"/>
        <v>54900</v>
      </c>
    </row>
    <row r="325" spans="2:12" ht="23.25" thickBot="1">
      <c r="B325" s="188"/>
      <c r="C325" s="158"/>
      <c r="D325" s="199"/>
      <c r="E325" s="48" t="s">
        <v>60</v>
      </c>
      <c r="F325" s="49" t="s">
        <v>63</v>
      </c>
      <c r="G325" s="50">
        <v>200000</v>
      </c>
      <c r="H325" s="50">
        <v>200000</v>
      </c>
      <c r="I325" s="50">
        <v>200000</v>
      </c>
      <c r="J325" s="50">
        <v>200000</v>
      </c>
      <c r="K325" s="50">
        <v>200000</v>
      </c>
      <c r="L325" s="51">
        <f t="shared" si="4"/>
        <v>1000000</v>
      </c>
    </row>
    <row r="326" spans="2:12" ht="23.25" thickBot="1">
      <c r="B326" s="188"/>
      <c r="C326" s="158"/>
      <c r="D326" s="199"/>
      <c r="E326" s="48" t="s">
        <v>61</v>
      </c>
      <c r="F326" s="49" t="s">
        <v>66</v>
      </c>
      <c r="G326" s="50">
        <v>0</v>
      </c>
      <c r="H326" s="50">
        <v>0</v>
      </c>
      <c r="I326" s="50">
        <v>0</v>
      </c>
      <c r="J326" s="50">
        <v>0</v>
      </c>
      <c r="K326" s="50">
        <v>0</v>
      </c>
      <c r="L326" s="51">
        <f t="shared" si="4"/>
        <v>0</v>
      </c>
    </row>
    <row r="327" spans="2:12" ht="23.25" thickBot="1">
      <c r="B327" s="188"/>
      <c r="C327" s="200"/>
      <c r="D327" s="201"/>
      <c r="E327" s="64" t="s">
        <v>62</v>
      </c>
      <c r="F327" s="60" t="s">
        <v>67</v>
      </c>
      <c r="G327" s="65">
        <v>20</v>
      </c>
      <c r="H327" s="65">
        <v>24</v>
      </c>
      <c r="I327" s="65">
        <v>28</v>
      </c>
      <c r="J327" s="65">
        <v>32</v>
      </c>
      <c r="K327" s="65">
        <v>36</v>
      </c>
      <c r="L327" s="66">
        <f t="shared" ref="L327:L390" si="5">SUM(G327:K327)</f>
        <v>140</v>
      </c>
    </row>
    <row r="328" spans="2:12" ht="23.25" thickBot="1">
      <c r="B328" s="188">
        <v>24</v>
      </c>
      <c r="C328" s="161" t="s">
        <v>79</v>
      </c>
      <c r="D328" s="198"/>
      <c r="E328" s="44" t="s">
        <v>49</v>
      </c>
      <c r="F328" s="45" t="s">
        <v>63</v>
      </c>
      <c r="G328" s="46">
        <v>0</v>
      </c>
      <c r="H328" s="46">
        <v>6000</v>
      </c>
      <c r="I328" s="46">
        <v>6000</v>
      </c>
      <c r="J328" s="46">
        <v>6000</v>
      </c>
      <c r="K328" s="46">
        <v>6000</v>
      </c>
      <c r="L328" s="47">
        <f t="shared" si="5"/>
        <v>24000</v>
      </c>
    </row>
    <row r="329" spans="2:12" ht="23.25" thickBot="1">
      <c r="B329" s="188"/>
      <c r="C329" s="158"/>
      <c r="D329" s="199"/>
      <c r="E329" s="48" t="s">
        <v>50</v>
      </c>
      <c r="F329" s="49" t="s">
        <v>63</v>
      </c>
      <c r="G329" s="50">
        <v>20000</v>
      </c>
      <c r="H329" s="50">
        <v>10000</v>
      </c>
      <c r="I329" s="50">
        <v>10000</v>
      </c>
      <c r="J329" s="50">
        <v>10000</v>
      </c>
      <c r="K329" s="50">
        <v>10000</v>
      </c>
      <c r="L329" s="51">
        <f t="shared" si="5"/>
        <v>60000</v>
      </c>
    </row>
    <row r="330" spans="2:12" ht="23.25" thickBot="1">
      <c r="B330" s="188"/>
      <c r="C330" s="158"/>
      <c r="D330" s="199"/>
      <c r="E330" s="48" t="s">
        <v>51</v>
      </c>
      <c r="F330" s="49" t="s">
        <v>63</v>
      </c>
      <c r="G330" s="50">
        <v>30000</v>
      </c>
      <c r="H330" s="50">
        <v>50000</v>
      </c>
      <c r="I330" s="50">
        <v>50000</v>
      </c>
      <c r="J330" s="50">
        <v>50000</v>
      </c>
      <c r="K330" s="50">
        <v>50000</v>
      </c>
      <c r="L330" s="51">
        <f t="shared" si="5"/>
        <v>230000</v>
      </c>
    </row>
    <row r="331" spans="2:12" ht="23.25" thickBot="1">
      <c r="B331" s="188"/>
      <c r="C331" s="158"/>
      <c r="D331" s="199"/>
      <c r="E331" s="48" t="s">
        <v>52</v>
      </c>
      <c r="F331" s="49" t="s">
        <v>63</v>
      </c>
      <c r="G331" s="50">
        <v>76000</v>
      </c>
      <c r="H331" s="50">
        <v>76000</v>
      </c>
      <c r="I331" s="50">
        <v>76000</v>
      </c>
      <c r="J331" s="50">
        <v>76000</v>
      </c>
      <c r="K331" s="50">
        <v>76000</v>
      </c>
      <c r="L331" s="51">
        <f t="shared" si="5"/>
        <v>380000</v>
      </c>
    </row>
    <row r="332" spans="2:12" ht="23.25" thickBot="1">
      <c r="B332" s="188"/>
      <c r="C332" s="158"/>
      <c r="D332" s="199"/>
      <c r="E332" s="48" t="s">
        <v>53</v>
      </c>
      <c r="F332" s="49" t="s">
        <v>63</v>
      </c>
      <c r="G332" s="50">
        <v>0</v>
      </c>
      <c r="H332" s="50">
        <v>0</v>
      </c>
      <c r="I332" s="50">
        <v>0</v>
      </c>
      <c r="J332" s="50">
        <v>3000</v>
      </c>
      <c r="K332" s="50">
        <v>0</v>
      </c>
      <c r="L332" s="51">
        <f t="shared" si="5"/>
        <v>3000</v>
      </c>
    </row>
    <row r="333" spans="2:12" ht="23.25" thickBot="1">
      <c r="B333" s="188"/>
      <c r="C333" s="158"/>
      <c r="D333" s="199"/>
      <c r="E333" s="48" t="s">
        <v>54</v>
      </c>
      <c r="F333" s="49" t="s">
        <v>64</v>
      </c>
      <c r="G333" s="50">
        <v>0</v>
      </c>
      <c r="H333" s="50">
        <v>0</v>
      </c>
      <c r="I333" s="50">
        <v>0</v>
      </c>
      <c r="J333" s="50">
        <v>1</v>
      </c>
      <c r="K333" s="50">
        <v>0</v>
      </c>
      <c r="L333" s="51">
        <f t="shared" si="5"/>
        <v>1</v>
      </c>
    </row>
    <row r="334" spans="2:12" ht="23.25" thickBot="1">
      <c r="B334" s="188"/>
      <c r="C334" s="158"/>
      <c r="D334" s="199"/>
      <c r="E334" s="48" t="s">
        <v>55</v>
      </c>
      <c r="F334" s="49" t="s">
        <v>63</v>
      </c>
      <c r="G334" s="50">
        <v>2500</v>
      </c>
      <c r="H334" s="50">
        <v>3750</v>
      </c>
      <c r="I334" s="50">
        <v>5000</v>
      </c>
      <c r="J334" s="50">
        <v>6250</v>
      </c>
      <c r="K334" s="50">
        <v>7500</v>
      </c>
      <c r="L334" s="51">
        <f t="shared" si="5"/>
        <v>25000</v>
      </c>
    </row>
    <row r="335" spans="2:12" ht="23.25" thickBot="1">
      <c r="B335" s="188"/>
      <c r="C335" s="158"/>
      <c r="D335" s="199"/>
      <c r="E335" s="48" t="s">
        <v>56</v>
      </c>
      <c r="F335" s="49" t="s">
        <v>63</v>
      </c>
      <c r="G335" s="50">
        <v>3000</v>
      </c>
      <c r="H335" s="50">
        <v>4000</v>
      </c>
      <c r="I335" s="50">
        <v>5000</v>
      </c>
      <c r="J335" s="50">
        <v>6000</v>
      </c>
      <c r="K335" s="50">
        <v>7000</v>
      </c>
      <c r="L335" s="51">
        <f t="shared" si="5"/>
        <v>25000</v>
      </c>
    </row>
    <row r="336" spans="2:12" ht="44.25" thickBot="1">
      <c r="B336" s="188"/>
      <c r="C336" s="158"/>
      <c r="D336" s="199"/>
      <c r="E336" s="48" t="s">
        <v>57</v>
      </c>
      <c r="F336" s="49" t="s">
        <v>63</v>
      </c>
      <c r="G336" s="50">
        <v>2500</v>
      </c>
      <c r="H336" s="50">
        <v>3125</v>
      </c>
      <c r="I336" s="50">
        <v>3750</v>
      </c>
      <c r="J336" s="50">
        <v>4375</v>
      </c>
      <c r="K336" s="50">
        <v>5000</v>
      </c>
      <c r="L336" s="51">
        <f t="shared" si="5"/>
        <v>18750</v>
      </c>
    </row>
    <row r="337" spans="2:12" ht="23.25" thickBot="1">
      <c r="B337" s="188"/>
      <c r="C337" s="158"/>
      <c r="D337" s="199"/>
      <c r="E337" s="48" t="s">
        <v>58</v>
      </c>
      <c r="F337" s="49" t="s">
        <v>65</v>
      </c>
      <c r="G337" s="50">
        <v>40000</v>
      </c>
      <c r="H337" s="50">
        <v>54375</v>
      </c>
      <c r="I337" s="50">
        <v>68750</v>
      </c>
      <c r="J337" s="50">
        <v>83125</v>
      </c>
      <c r="K337" s="50">
        <v>97500</v>
      </c>
      <c r="L337" s="51">
        <f t="shared" si="5"/>
        <v>343750</v>
      </c>
    </row>
    <row r="338" spans="2:12" ht="23.25" thickBot="1">
      <c r="B338" s="188"/>
      <c r="C338" s="158"/>
      <c r="D338" s="199"/>
      <c r="E338" s="48" t="s">
        <v>59</v>
      </c>
      <c r="F338" s="49" t="s">
        <v>63</v>
      </c>
      <c r="G338" s="50">
        <v>10000</v>
      </c>
      <c r="H338" s="50">
        <v>11200</v>
      </c>
      <c r="I338" s="50">
        <v>12400</v>
      </c>
      <c r="J338" s="50">
        <v>13500</v>
      </c>
      <c r="K338" s="50">
        <v>13500</v>
      </c>
      <c r="L338" s="51">
        <f t="shared" si="5"/>
        <v>60600</v>
      </c>
    </row>
    <row r="339" spans="2:12" ht="23.25" thickBot="1">
      <c r="B339" s="188"/>
      <c r="C339" s="158"/>
      <c r="D339" s="199"/>
      <c r="E339" s="48" t="s">
        <v>60</v>
      </c>
      <c r="F339" s="49" t="s">
        <v>63</v>
      </c>
      <c r="G339" s="50">
        <v>200000</v>
      </c>
      <c r="H339" s="50">
        <v>200000</v>
      </c>
      <c r="I339" s="50">
        <v>200000</v>
      </c>
      <c r="J339" s="50">
        <v>200000</v>
      </c>
      <c r="K339" s="50">
        <v>200000</v>
      </c>
      <c r="L339" s="51">
        <f t="shared" si="5"/>
        <v>1000000</v>
      </c>
    </row>
    <row r="340" spans="2:12" ht="23.25" thickBot="1">
      <c r="B340" s="188"/>
      <c r="C340" s="158"/>
      <c r="D340" s="199"/>
      <c r="E340" s="48" t="s">
        <v>61</v>
      </c>
      <c r="F340" s="49" t="s">
        <v>66</v>
      </c>
      <c r="G340" s="50">
        <v>0</v>
      </c>
      <c r="H340" s="50">
        <v>0</v>
      </c>
      <c r="I340" s="50">
        <v>0</v>
      </c>
      <c r="J340" s="50">
        <v>0</v>
      </c>
      <c r="K340" s="50">
        <v>0</v>
      </c>
      <c r="L340" s="51">
        <f t="shared" si="5"/>
        <v>0</v>
      </c>
    </row>
    <row r="341" spans="2:12" ht="23.25" thickBot="1">
      <c r="B341" s="188"/>
      <c r="C341" s="200"/>
      <c r="D341" s="201"/>
      <c r="E341" s="64" t="s">
        <v>62</v>
      </c>
      <c r="F341" s="60" t="s">
        <v>67</v>
      </c>
      <c r="G341" s="65">
        <v>15</v>
      </c>
      <c r="H341" s="65">
        <v>18</v>
      </c>
      <c r="I341" s="65">
        <v>21</v>
      </c>
      <c r="J341" s="65">
        <v>24</v>
      </c>
      <c r="K341" s="65">
        <v>27</v>
      </c>
      <c r="L341" s="66">
        <f t="shared" si="5"/>
        <v>105</v>
      </c>
    </row>
    <row r="342" spans="2:12" ht="23.25" thickBot="1">
      <c r="B342" s="188">
        <v>25</v>
      </c>
      <c r="C342" s="161" t="s">
        <v>80</v>
      </c>
      <c r="D342" s="198"/>
      <c r="E342" s="44" t="s">
        <v>49</v>
      </c>
      <c r="F342" s="45" t="s">
        <v>63</v>
      </c>
      <c r="G342" s="46">
        <v>0</v>
      </c>
      <c r="H342" s="46">
        <v>10000</v>
      </c>
      <c r="I342" s="46">
        <v>10000</v>
      </c>
      <c r="J342" s="46">
        <v>10000</v>
      </c>
      <c r="K342" s="46">
        <v>10000</v>
      </c>
      <c r="L342" s="47">
        <f t="shared" si="5"/>
        <v>40000</v>
      </c>
    </row>
    <row r="343" spans="2:12" ht="23.25" thickBot="1">
      <c r="B343" s="188"/>
      <c r="C343" s="158"/>
      <c r="D343" s="199"/>
      <c r="E343" s="48" t="s">
        <v>50</v>
      </c>
      <c r="F343" s="49" t="s">
        <v>63</v>
      </c>
      <c r="G343" s="50">
        <v>40000</v>
      </c>
      <c r="H343" s="50">
        <v>30000</v>
      </c>
      <c r="I343" s="50">
        <v>30000</v>
      </c>
      <c r="J343" s="50">
        <v>30000</v>
      </c>
      <c r="K343" s="50">
        <v>30000</v>
      </c>
      <c r="L343" s="51">
        <f t="shared" si="5"/>
        <v>160000</v>
      </c>
    </row>
    <row r="344" spans="2:12" ht="23.25" thickBot="1">
      <c r="B344" s="188"/>
      <c r="C344" s="158"/>
      <c r="D344" s="199"/>
      <c r="E344" s="48" t="s">
        <v>51</v>
      </c>
      <c r="F344" s="49" t="s">
        <v>63</v>
      </c>
      <c r="G344" s="50">
        <v>17000</v>
      </c>
      <c r="H344" s="50">
        <v>20000</v>
      </c>
      <c r="I344" s="50">
        <v>20000</v>
      </c>
      <c r="J344" s="50">
        <v>20000</v>
      </c>
      <c r="K344" s="50">
        <v>20000</v>
      </c>
      <c r="L344" s="51">
        <f t="shared" si="5"/>
        <v>97000</v>
      </c>
    </row>
    <row r="345" spans="2:12" ht="23.25" thickBot="1">
      <c r="B345" s="188"/>
      <c r="C345" s="158"/>
      <c r="D345" s="199"/>
      <c r="E345" s="48" t="s">
        <v>52</v>
      </c>
      <c r="F345" s="49" t="s">
        <v>63</v>
      </c>
      <c r="G345" s="50">
        <v>412000</v>
      </c>
      <c r="H345" s="50">
        <v>412000</v>
      </c>
      <c r="I345" s="50">
        <v>412000</v>
      </c>
      <c r="J345" s="50">
        <v>412000</v>
      </c>
      <c r="K345" s="50">
        <v>412000</v>
      </c>
      <c r="L345" s="51">
        <f t="shared" si="5"/>
        <v>2060000</v>
      </c>
    </row>
    <row r="346" spans="2:12" ht="23.25" thickBot="1">
      <c r="B346" s="188"/>
      <c r="C346" s="158"/>
      <c r="D346" s="199"/>
      <c r="E346" s="48" t="s">
        <v>53</v>
      </c>
      <c r="F346" s="49" t="s">
        <v>63</v>
      </c>
      <c r="G346" s="50">
        <v>0</v>
      </c>
      <c r="H346" s="50">
        <v>0</v>
      </c>
      <c r="I346" s="50">
        <v>3000</v>
      </c>
      <c r="J346" s="50">
        <v>0</v>
      </c>
      <c r="K346" s="50">
        <v>0</v>
      </c>
      <c r="L346" s="51">
        <f t="shared" si="5"/>
        <v>3000</v>
      </c>
    </row>
    <row r="347" spans="2:12" ht="23.25" thickBot="1">
      <c r="B347" s="188"/>
      <c r="C347" s="158"/>
      <c r="D347" s="199"/>
      <c r="E347" s="48" t="s">
        <v>54</v>
      </c>
      <c r="F347" s="49" t="s">
        <v>64</v>
      </c>
      <c r="G347" s="50">
        <v>0</v>
      </c>
      <c r="H347" s="50">
        <v>0</v>
      </c>
      <c r="I347" s="50">
        <v>1</v>
      </c>
      <c r="J347" s="50">
        <v>0</v>
      </c>
      <c r="K347" s="50">
        <v>0</v>
      </c>
      <c r="L347" s="51">
        <f t="shared" si="5"/>
        <v>1</v>
      </c>
    </row>
    <row r="348" spans="2:12" ht="23.25" thickBot="1">
      <c r="B348" s="188"/>
      <c r="C348" s="158"/>
      <c r="D348" s="199"/>
      <c r="E348" s="48" t="s">
        <v>55</v>
      </c>
      <c r="F348" s="49" t="s">
        <v>63</v>
      </c>
      <c r="G348" s="50">
        <v>2500</v>
      </c>
      <c r="H348" s="50">
        <v>3750</v>
      </c>
      <c r="I348" s="50">
        <v>5000</v>
      </c>
      <c r="J348" s="50">
        <v>6250</v>
      </c>
      <c r="K348" s="50">
        <v>7500</v>
      </c>
      <c r="L348" s="51">
        <f t="shared" si="5"/>
        <v>25000</v>
      </c>
    </row>
    <row r="349" spans="2:12" ht="23.25" thickBot="1">
      <c r="B349" s="188"/>
      <c r="C349" s="158"/>
      <c r="D349" s="199"/>
      <c r="E349" s="48" t="s">
        <v>56</v>
      </c>
      <c r="F349" s="49" t="s">
        <v>63</v>
      </c>
      <c r="G349" s="50">
        <v>3500</v>
      </c>
      <c r="H349" s="50">
        <v>4700</v>
      </c>
      <c r="I349" s="50">
        <v>5850</v>
      </c>
      <c r="J349" s="50">
        <v>7000</v>
      </c>
      <c r="K349" s="50">
        <v>8200</v>
      </c>
      <c r="L349" s="51">
        <f t="shared" si="5"/>
        <v>29250</v>
      </c>
    </row>
    <row r="350" spans="2:12" ht="44.25" thickBot="1">
      <c r="B350" s="188"/>
      <c r="C350" s="158"/>
      <c r="D350" s="199"/>
      <c r="E350" s="48" t="s">
        <v>57</v>
      </c>
      <c r="F350" s="49" t="s">
        <v>63</v>
      </c>
      <c r="G350" s="50">
        <v>1000</v>
      </c>
      <c r="H350" s="50">
        <v>1250</v>
      </c>
      <c r="I350" s="50">
        <v>1500</v>
      </c>
      <c r="J350" s="50">
        <v>1750</v>
      </c>
      <c r="K350" s="50">
        <v>2000</v>
      </c>
      <c r="L350" s="51">
        <f t="shared" si="5"/>
        <v>7500</v>
      </c>
    </row>
    <row r="351" spans="2:12" ht="23.25" thickBot="1">
      <c r="B351" s="188"/>
      <c r="C351" s="158"/>
      <c r="D351" s="199"/>
      <c r="E351" s="48" t="s">
        <v>58</v>
      </c>
      <c r="F351" s="49" t="s">
        <v>65</v>
      </c>
      <c r="G351" s="50">
        <v>35000</v>
      </c>
      <c r="H351" s="50">
        <v>48500</v>
      </c>
      <c r="I351" s="50">
        <v>61750</v>
      </c>
      <c r="J351" s="50">
        <v>75000</v>
      </c>
      <c r="K351" s="50">
        <v>88500</v>
      </c>
      <c r="L351" s="51">
        <f t="shared" si="5"/>
        <v>308750</v>
      </c>
    </row>
    <row r="352" spans="2:12" ht="23.25" thickBot="1">
      <c r="B352" s="188"/>
      <c r="C352" s="158"/>
      <c r="D352" s="199"/>
      <c r="E352" s="48" t="s">
        <v>59</v>
      </c>
      <c r="F352" s="49" t="s">
        <v>63</v>
      </c>
      <c r="G352" s="50">
        <v>10000</v>
      </c>
      <c r="H352" s="50">
        <v>11200</v>
      </c>
      <c r="I352" s="50">
        <v>12400</v>
      </c>
      <c r="J352" s="50">
        <v>13600</v>
      </c>
      <c r="K352" s="50">
        <v>13600</v>
      </c>
      <c r="L352" s="51">
        <f t="shared" si="5"/>
        <v>60800</v>
      </c>
    </row>
    <row r="353" spans="2:12" ht="23.25" thickBot="1">
      <c r="B353" s="188"/>
      <c r="C353" s="158"/>
      <c r="D353" s="199"/>
      <c r="E353" s="48" t="s">
        <v>60</v>
      </c>
      <c r="F353" s="49" t="s">
        <v>63</v>
      </c>
      <c r="G353" s="50">
        <v>200000</v>
      </c>
      <c r="H353" s="50">
        <v>200000</v>
      </c>
      <c r="I353" s="50">
        <v>200000</v>
      </c>
      <c r="J353" s="50">
        <v>200000</v>
      </c>
      <c r="K353" s="50">
        <v>200000</v>
      </c>
      <c r="L353" s="51">
        <f t="shared" si="5"/>
        <v>1000000</v>
      </c>
    </row>
    <row r="354" spans="2:12" ht="23.25" thickBot="1">
      <c r="B354" s="188"/>
      <c r="C354" s="158"/>
      <c r="D354" s="199"/>
      <c r="E354" s="48" t="s">
        <v>61</v>
      </c>
      <c r="F354" s="49" t="s">
        <v>66</v>
      </c>
      <c r="G354" s="50">
        <v>0</v>
      </c>
      <c r="H354" s="50">
        <v>1</v>
      </c>
      <c r="I354" s="50">
        <v>1</v>
      </c>
      <c r="J354" s="50">
        <v>1</v>
      </c>
      <c r="K354" s="50">
        <v>2</v>
      </c>
      <c r="L354" s="51">
        <f t="shared" si="5"/>
        <v>5</v>
      </c>
    </row>
    <row r="355" spans="2:12" ht="23.25" thickBot="1">
      <c r="B355" s="188"/>
      <c r="C355" s="200"/>
      <c r="D355" s="201"/>
      <c r="E355" s="64" t="s">
        <v>62</v>
      </c>
      <c r="F355" s="60" t="s">
        <v>67</v>
      </c>
      <c r="G355" s="65">
        <v>10</v>
      </c>
      <c r="H355" s="65">
        <v>12</v>
      </c>
      <c r="I355" s="65">
        <v>14</v>
      </c>
      <c r="J355" s="65">
        <v>16</v>
      </c>
      <c r="K355" s="65">
        <v>18</v>
      </c>
      <c r="L355" s="66">
        <f t="shared" si="5"/>
        <v>70</v>
      </c>
    </row>
    <row r="356" spans="2:12" ht="23.25" thickBot="1">
      <c r="B356" s="188">
        <v>26</v>
      </c>
      <c r="C356" s="161" t="s">
        <v>81</v>
      </c>
      <c r="D356" s="198"/>
      <c r="E356" s="44" t="s">
        <v>49</v>
      </c>
      <c r="F356" s="45" t="s">
        <v>63</v>
      </c>
      <c r="G356" s="46">
        <v>0</v>
      </c>
      <c r="H356" s="46">
        <v>5000</v>
      </c>
      <c r="I356" s="46">
        <v>5000</v>
      </c>
      <c r="J356" s="46">
        <v>5000</v>
      </c>
      <c r="K356" s="46">
        <v>5000</v>
      </c>
      <c r="L356" s="47">
        <f t="shared" si="5"/>
        <v>20000</v>
      </c>
    </row>
    <row r="357" spans="2:12" ht="23.25" thickBot="1">
      <c r="B357" s="188"/>
      <c r="C357" s="158"/>
      <c r="D357" s="199"/>
      <c r="E357" s="48" t="s">
        <v>50</v>
      </c>
      <c r="F357" s="49" t="s">
        <v>63</v>
      </c>
      <c r="G357" s="50">
        <v>8000</v>
      </c>
      <c r="H357" s="50">
        <v>3000</v>
      </c>
      <c r="I357" s="50">
        <v>3000</v>
      </c>
      <c r="J357" s="50">
        <v>3000</v>
      </c>
      <c r="K357" s="50">
        <v>3000</v>
      </c>
      <c r="L357" s="51">
        <f t="shared" si="5"/>
        <v>20000</v>
      </c>
    </row>
    <row r="358" spans="2:12" ht="23.25" thickBot="1">
      <c r="B358" s="188"/>
      <c r="C358" s="158"/>
      <c r="D358" s="199"/>
      <c r="E358" s="48" t="s">
        <v>51</v>
      </c>
      <c r="F358" s="49" t="s">
        <v>63</v>
      </c>
      <c r="G358" s="50">
        <v>5000</v>
      </c>
      <c r="H358" s="50">
        <v>6000</v>
      </c>
      <c r="I358" s="50">
        <v>6000</v>
      </c>
      <c r="J358" s="50">
        <v>6000</v>
      </c>
      <c r="K358" s="50">
        <v>6000</v>
      </c>
      <c r="L358" s="51">
        <f t="shared" si="5"/>
        <v>29000</v>
      </c>
    </row>
    <row r="359" spans="2:12" ht="23.25" thickBot="1">
      <c r="B359" s="188"/>
      <c r="C359" s="158"/>
      <c r="D359" s="199"/>
      <c r="E359" s="48" t="s">
        <v>52</v>
      </c>
      <c r="F359" s="49" t="s">
        <v>63</v>
      </c>
      <c r="G359" s="50">
        <v>94000</v>
      </c>
      <c r="H359" s="50">
        <v>94000</v>
      </c>
      <c r="I359" s="50">
        <v>94000</v>
      </c>
      <c r="J359" s="50">
        <v>94000</v>
      </c>
      <c r="K359" s="50">
        <v>94000</v>
      </c>
      <c r="L359" s="51">
        <f t="shared" si="5"/>
        <v>470000</v>
      </c>
    </row>
    <row r="360" spans="2:12" ht="23.25" thickBot="1">
      <c r="B360" s="188"/>
      <c r="C360" s="158"/>
      <c r="D360" s="199"/>
      <c r="E360" s="48" t="s">
        <v>53</v>
      </c>
      <c r="F360" s="49" t="s">
        <v>63</v>
      </c>
      <c r="G360" s="50">
        <v>0</v>
      </c>
      <c r="H360" s="50">
        <v>0</v>
      </c>
      <c r="I360" s="50">
        <v>0</v>
      </c>
      <c r="J360" s="50">
        <v>3000</v>
      </c>
      <c r="K360" s="50">
        <v>0</v>
      </c>
      <c r="L360" s="51">
        <f t="shared" si="5"/>
        <v>3000</v>
      </c>
    </row>
    <row r="361" spans="2:12" ht="23.25" thickBot="1">
      <c r="B361" s="188"/>
      <c r="C361" s="158"/>
      <c r="D361" s="199"/>
      <c r="E361" s="48" t="s">
        <v>54</v>
      </c>
      <c r="F361" s="49" t="s">
        <v>64</v>
      </c>
      <c r="G361" s="50">
        <v>1</v>
      </c>
      <c r="H361" s="50">
        <v>0</v>
      </c>
      <c r="I361" s="50">
        <v>0</v>
      </c>
      <c r="J361" s="50">
        <v>0</v>
      </c>
      <c r="K361" s="50">
        <v>0</v>
      </c>
      <c r="L361" s="51">
        <f t="shared" si="5"/>
        <v>1</v>
      </c>
    </row>
    <row r="362" spans="2:12" ht="23.25" thickBot="1">
      <c r="B362" s="188"/>
      <c r="C362" s="158"/>
      <c r="D362" s="199"/>
      <c r="E362" s="48" t="s">
        <v>55</v>
      </c>
      <c r="F362" s="49" t="s">
        <v>63</v>
      </c>
      <c r="G362" s="50">
        <v>1500</v>
      </c>
      <c r="H362" s="50">
        <v>2250</v>
      </c>
      <c r="I362" s="50">
        <v>3000</v>
      </c>
      <c r="J362" s="50">
        <v>3750</v>
      </c>
      <c r="K362" s="50">
        <v>4500</v>
      </c>
      <c r="L362" s="51">
        <f t="shared" si="5"/>
        <v>15000</v>
      </c>
    </row>
    <row r="363" spans="2:12" ht="23.25" thickBot="1">
      <c r="B363" s="188"/>
      <c r="C363" s="158"/>
      <c r="D363" s="199"/>
      <c r="E363" s="48" t="s">
        <v>56</v>
      </c>
      <c r="F363" s="49" t="s">
        <v>63</v>
      </c>
      <c r="G363" s="50">
        <v>1200</v>
      </c>
      <c r="H363" s="50">
        <v>1600</v>
      </c>
      <c r="I363" s="50">
        <v>2000</v>
      </c>
      <c r="J363" s="50">
        <v>2400</v>
      </c>
      <c r="K363" s="50">
        <v>2800</v>
      </c>
      <c r="L363" s="51">
        <f t="shared" si="5"/>
        <v>10000</v>
      </c>
    </row>
    <row r="364" spans="2:12" ht="44.25" thickBot="1">
      <c r="B364" s="188"/>
      <c r="C364" s="158"/>
      <c r="D364" s="199"/>
      <c r="E364" s="48" t="s">
        <v>57</v>
      </c>
      <c r="F364" s="49" t="s">
        <v>63</v>
      </c>
      <c r="G364" s="50">
        <v>300</v>
      </c>
      <c r="H364" s="50">
        <v>375</v>
      </c>
      <c r="I364" s="50">
        <v>450</v>
      </c>
      <c r="J364" s="50">
        <v>525</v>
      </c>
      <c r="K364" s="50">
        <v>600</v>
      </c>
      <c r="L364" s="51">
        <f t="shared" si="5"/>
        <v>2250</v>
      </c>
    </row>
    <row r="365" spans="2:12" ht="23.25" thickBot="1">
      <c r="B365" s="188"/>
      <c r="C365" s="158"/>
      <c r="D365" s="199"/>
      <c r="E365" s="48" t="s">
        <v>58</v>
      </c>
      <c r="F365" s="49" t="s">
        <v>65</v>
      </c>
      <c r="G365" s="50">
        <v>15000</v>
      </c>
      <c r="H365" s="50">
        <v>21125</v>
      </c>
      <c r="I365" s="50">
        <v>27250</v>
      </c>
      <c r="J365" s="50">
        <v>33375</v>
      </c>
      <c r="K365" s="50">
        <v>39500</v>
      </c>
      <c r="L365" s="51">
        <f t="shared" si="5"/>
        <v>136250</v>
      </c>
    </row>
    <row r="366" spans="2:12" ht="23.25" thickBot="1">
      <c r="B366" s="188"/>
      <c r="C366" s="158"/>
      <c r="D366" s="199"/>
      <c r="E366" s="48" t="s">
        <v>59</v>
      </c>
      <c r="F366" s="49" t="s">
        <v>63</v>
      </c>
      <c r="G366" s="50">
        <v>7000</v>
      </c>
      <c r="H366" s="50">
        <v>7900</v>
      </c>
      <c r="I366" s="50">
        <v>8800</v>
      </c>
      <c r="J366" s="50">
        <v>9700</v>
      </c>
      <c r="K366" s="50">
        <v>9700</v>
      </c>
      <c r="L366" s="51">
        <f t="shared" si="5"/>
        <v>43100</v>
      </c>
    </row>
    <row r="367" spans="2:12" ht="23.25" thickBot="1">
      <c r="B367" s="188"/>
      <c r="C367" s="158"/>
      <c r="D367" s="199"/>
      <c r="E367" s="48" t="s">
        <v>60</v>
      </c>
      <c r="F367" s="49" t="s">
        <v>63</v>
      </c>
      <c r="G367" s="50">
        <v>70000</v>
      </c>
      <c r="H367" s="50">
        <v>70000</v>
      </c>
      <c r="I367" s="50">
        <v>70000</v>
      </c>
      <c r="J367" s="50">
        <v>70000</v>
      </c>
      <c r="K367" s="50">
        <v>70000</v>
      </c>
      <c r="L367" s="51">
        <f t="shared" si="5"/>
        <v>350000</v>
      </c>
    </row>
    <row r="368" spans="2:12" ht="23.25" thickBot="1">
      <c r="B368" s="188"/>
      <c r="C368" s="158"/>
      <c r="D368" s="199"/>
      <c r="E368" s="48" t="s">
        <v>61</v>
      </c>
      <c r="F368" s="49" t="s">
        <v>66</v>
      </c>
      <c r="G368" s="50">
        <v>0</v>
      </c>
      <c r="H368" s="50">
        <v>0</v>
      </c>
      <c r="I368" s="50">
        <v>0</v>
      </c>
      <c r="J368" s="50">
        <v>0</v>
      </c>
      <c r="K368" s="50">
        <v>0</v>
      </c>
      <c r="L368" s="51">
        <f t="shared" si="5"/>
        <v>0</v>
      </c>
    </row>
    <row r="369" spans="2:12" ht="23.25" thickBot="1">
      <c r="B369" s="188"/>
      <c r="C369" s="200"/>
      <c r="D369" s="201"/>
      <c r="E369" s="64" t="s">
        <v>62</v>
      </c>
      <c r="F369" s="60" t="s">
        <v>67</v>
      </c>
      <c r="G369" s="65">
        <v>10</v>
      </c>
      <c r="H369" s="65">
        <v>12</v>
      </c>
      <c r="I369" s="65">
        <v>14</v>
      </c>
      <c r="J369" s="65">
        <v>16</v>
      </c>
      <c r="K369" s="65">
        <v>18</v>
      </c>
      <c r="L369" s="66">
        <f t="shared" si="5"/>
        <v>70</v>
      </c>
    </row>
    <row r="370" spans="2:12" ht="23.25" thickBot="1">
      <c r="B370" s="188">
        <v>27</v>
      </c>
      <c r="C370" s="161" t="s">
        <v>82</v>
      </c>
      <c r="D370" s="198"/>
      <c r="E370" s="44" t="s">
        <v>49</v>
      </c>
      <c r="F370" s="45" t="s">
        <v>63</v>
      </c>
      <c r="G370" s="46">
        <v>0</v>
      </c>
      <c r="H370" s="46">
        <v>10000</v>
      </c>
      <c r="I370" s="46">
        <v>10000</v>
      </c>
      <c r="J370" s="46">
        <v>10000</v>
      </c>
      <c r="K370" s="46">
        <v>10000</v>
      </c>
      <c r="L370" s="47">
        <f t="shared" si="5"/>
        <v>40000</v>
      </c>
    </row>
    <row r="371" spans="2:12" ht="23.25" thickBot="1">
      <c r="B371" s="188"/>
      <c r="C371" s="158"/>
      <c r="D371" s="199"/>
      <c r="E371" s="48" t="s">
        <v>50</v>
      </c>
      <c r="F371" s="49" t="s">
        <v>63</v>
      </c>
      <c r="G371" s="50">
        <v>50000</v>
      </c>
      <c r="H371" s="50">
        <v>40000</v>
      </c>
      <c r="I371" s="50">
        <v>40000</v>
      </c>
      <c r="J371" s="50">
        <v>40000</v>
      </c>
      <c r="K371" s="50">
        <v>40000</v>
      </c>
      <c r="L371" s="51">
        <f t="shared" si="5"/>
        <v>210000</v>
      </c>
    </row>
    <row r="372" spans="2:12" ht="23.25" thickBot="1">
      <c r="B372" s="188"/>
      <c r="C372" s="158"/>
      <c r="D372" s="199"/>
      <c r="E372" s="48" t="s">
        <v>51</v>
      </c>
      <c r="F372" s="49" t="s">
        <v>63</v>
      </c>
      <c r="G372" s="50">
        <v>34000</v>
      </c>
      <c r="H372" s="50">
        <v>50000</v>
      </c>
      <c r="I372" s="50">
        <v>50000</v>
      </c>
      <c r="J372" s="50">
        <v>50000</v>
      </c>
      <c r="K372" s="50">
        <v>50000</v>
      </c>
      <c r="L372" s="51">
        <f t="shared" si="5"/>
        <v>234000</v>
      </c>
    </row>
    <row r="373" spans="2:12" ht="23.25" thickBot="1">
      <c r="B373" s="188"/>
      <c r="C373" s="158"/>
      <c r="D373" s="199"/>
      <c r="E373" s="48" t="s">
        <v>52</v>
      </c>
      <c r="F373" s="49" t="s">
        <v>63</v>
      </c>
      <c r="G373" s="50">
        <v>66000</v>
      </c>
      <c r="H373" s="50">
        <v>66000</v>
      </c>
      <c r="I373" s="50">
        <v>66000</v>
      </c>
      <c r="J373" s="50">
        <v>66000</v>
      </c>
      <c r="K373" s="50">
        <v>66000</v>
      </c>
      <c r="L373" s="51">
        <f t="shared" si="5"/>
        <v>330000</v>
      </c>
    </row>
    <row r="374" spans="2:12" ht="23.25" thickBot="1">
      <c r="B374" s="188"/>
      <c r="C374" s="158"/>
      <c r="D374" s="199"/>
      <c r="E374" s="48" t="s">
        <v>53</v>
      </c>
      <c r="F374" s="49" t="s">
        <v>63</v>
      </c>
      <c r="G374" s="50">
        <v>0</v>
      </c>
      <c r="H374" s="50">
        <v>3000</v>
      </c>
      <c r="I374" s="50">
        <v>0</v>
      </c>
      <c r="J374" s="50">
        <v>0</v>
      </c>
      <c r="K374" s="50">
        <v>0</v>
      </c>
      <c r="L374" s="51">
        <f t="shared" si="5"/>
        <v>3000</v>
      </c>
    </row>
    <row r="375" spans="2:12" ht="23.25" thickBot="1">
      <c r="B375" s="188"/>
      <c r="C375" s="158"/>
      <c r="D375" s="199"/>
      <c r="E375" s="48" t="s">
        <v>54</v>
      </c>
      <c r="F375" s="49" t="s">
        <v>64</v>
      </c>
      <c r="G375" s="50">
        <v>0</v>
      </c>
      <c r="H375" s="50">
        <v>0</v>
      </c>
      <c r="I375" s="50">
        <v>0</v>
      </c>
      <c r="J375" s="50">
        <v>1</v>
      </c>
      <c r="K375" s="50">
        <v>0</v>
      </c>
      <c r="L375" s="51">
        <f t="shared" si="5"/>
        <v>1</v>
      </c>
    </row>
    <row r="376" spans="2:12" ht="23.25" thickBot="1">
      <c r="B376" s="188"/>
      <c r="C376" s="158"/>
      <c r="D376" s="199"/>
      <c r="E376" s="48" t="s">
        <v>55</v>
      </c>
      <c r="F376" s="49" t="s">
        <v>63</v>
      </c>
      <c r="G376" s="50">
        <v>2200</v>
      </c>
      <c r="H376" s="50">
        <v>3300</v>
      </c>
      <c r="I376" s="50">
        <v>4400</v>
      </c>
      <c r="J376" s="50">
        <v>5500</v>
      </c>
      <c r="K376" s="50">
        <v>6600</v>
      </c>
      <c r="L376" s="51">
        <f t="shared" si="5"/>
        <v>22000</v>
      </c>
    </row>
    <row r="377" spans="2:12" ht="23.25" thickBot="1">
      <c r="B377" s="188"/>
      <c r="C377" s="158"/>
      <c r="D377" s="199"/>
      <c r="E377" s="48" t="s">
        <v>56</v>
      </c>
      <c r="F377" s="49" t="s">
        <v>63</v>
      </c>
      <c r="G377" s="50">
        <v>2000</v>
      </c>
      <c r="H377" s="50">
        <v>2700</v>
      </c>
      <c r="I377" s="50">
        <v>3400</v>
      </c>
      <c r="J377" s="50">
        <v>4000</v>
      </c>
      <c r="K377" s="50">
        <v>4700</v>
      </c>
      <c r="L377" s="51">
        <f t="shared" si="5"/>
        <v>16800</v>
      </c>
    </row>
    <row r="378" spans="2:12" ht="44.25" thickBot="1">
      <c r="B378" s="188"/>
      <c r="C378" s="158"/>
      <c r="D378" s="199"/>
      <c r="E378" s="48" t="s">
        <v>57</v>
      </c>
      <c r="F378" s="49" t="s">
        <v>63</v>
      </c>
      <c r="G378" s="50">
        <v>1000</v>
      </c>
      <c r="H378" s="50">
        <v>1250</v>
      </c>
      <c r="I378" s="50">
        <v>1500</v>
      </c>
      <c r="J378" s="50">
        <v>1750</v>
      </c>
      <c r="K378" s="50">
        <v>2000</v>
      </c>
      <c r="L378" s="51">
        <f t="shared" si="5"/>
        <v>7500</v>
      </c>
    </row>
    <row r="379" spans="2:12" ht="23.25" thickBot="1">
      <c r="B379" s="188"/>
      <c r="C379" s="158"/>
      <c r="D379" s="199"/>
      <c r="E379" s="48" t="s">
        <v>58</v>
      </c>
      <c r="F379" s="49" t="s">
        <v>65</v>
      </c>
      <c r="G379" s="50">
        <v>26000</v>
      </c>
      <c r="H379" s="50">
        <v>36250</v>
      </c>
      <c r="I379" s="50">
        <v>46500</v>
      </c>
      <c r="J379" s="50">
        <v>56250</v>
      </c>
      <c r="K379" s="50">
        <v>66500</v>
      </c>
      <c r="L379" s="51">
        <f t="shared" si="5"/>
        <v>231500</v>
      </c>
    </row>
    <row r="380" spans="2:12" ht="23.25" thickBot="1">
      <c r="B380" s="188"/>
      <c r="C380" s="158"/>
      <c r="D380" s="199"/>
      <c r="E380" s="48" t="s">
        <v>59</v>
      </c>
      <c r="F380" s="49" t="s">
        <v>63</v>
      </c>
      <c r="G380" s="50">
        <v>9000</v>
      </c>
      <c r="H380" s="50">
        <v>10100</v>
      </c>
      <c r="I380" s="50">
        <v>11200</v>
      </c>
      <c r="J380" s="50">
        <v>12300</v>
      </c>
      <c r="K380" s="50">
        <v>12300</v>
      </c>
      <c r="L380" s="51">
        <f t="shared" si="5"/>
        <v>54900</v>
      </c>
    </row>
    <row r="381" spans="2:12" ht="23.25" thickBot="1">
      <c r="B381" s="188"/>
      <c r="C381" s="158"/>
      <c r="D381" s="199"/>
      <c r="E381" s="48" t="s">
        <v>60</v>
      </c>
      <c r="F381" s="49" t="s">
        <v>63</v>
      </c>
      <c r="G381" s="50">
        <v>150000</v>
      </c>
      <c r="H381" s="50">
        <v>150000</v>
      </c>
      <c r="I381" s="50">
        <v>150000</v>
      </c>
      <c r="J381" s="50">
        <v>150000</v>
      </c>
      <c r="K381" s="50">
        <v>150000</v>
      </c>
      <c r="L381" s="51">
        <f t="shared" si="5"/>
        <v>750000</v>
      </c>
    </row>
    <row r="382" spans="2:12" ht="23.25" thickBot="1">
      <c r="B382" s="188"/>
      <c r="C382" s="158"/>
      <c r="D382" s="199"/>
      <c r="E382" s="48" t="s">
        <v>61</v>
      </c>
      <c r="F382" s="49" t="s">
        <v>66</v>
      </c>
      <c r="G382" s="50">
        <v>0</v>
      </c>
      <c r="H382" s="50">
        <v>0</v>
      </c>
      <c r="I382" s="50">
        <v>0</v>
      </c>
      <c r="J382" s="50">
        <v>0</v>
      </c>
      <c r="K382" s="50">
        <v>1</v>
      </c>
      <c r="L382" s="51">
        <f t="shared" si="5"/>
        <v>1</v>
      </c>
    </row>
    <row r="383" spans="2:12" ht="23.25" thickBot="1">
      <c r="B383" s="188"/>
      <c r="C383" s="200"/>
      <c r="D383" s="201"/>
      <c r="E383" s="64" t="s">
        <v>62</v>
      </c>
      <c r="F383" s="60" t="s">
        <v>67</v>
      </c>
      <c r="G383" s="65">
        <v>10</v>
      </c>
      <c r="H383" s="65">
        <v>12</v>
      </c>
      <c r="I383" s="65">
        <v>14</v>
      </c>
      <c r="J383" s="65">
        <v>16</v>
      </c>
      <c r="K383" s="65">
        <v>18</v>
      </c>
      <c r="L383" s="66">
        <f t="shared" si="5"/>
        <v>70</v>
      </c>
    </row>
    <row r="384" spans="2:12" ht="23.25" thickBot="1">
      <c r="B384" s="188">
        <v>28</v>
      </c>
      <c r="C384" s="161" t="s">
        <v>83</v>
      </c>
      <c r="D384" s="198"/>
      <c r="E384" s="44" t="s">
        <v>49</v>
      </c>
      <c r="F384" s="45" t="s">
        <v>63</v>
      </c>
      <c r="G384" s="46">
        <v>0</v>
      </c>
      <c r="H384" s="46">
        <v>5000</v>
      </c>
      <c r="I384" s="46">
        <v>5000</v>
      </c>
      <c r="J384" s="46">
        <v>5000</v>
      </c>
      <c r="K384" s="46">
        <v>5000</v>
      </c>
      <c r="L384" s="47">
        <f t="shared" si="5"/>
        <v>20000</v>
      </c>
    </row>
    <row r="385" spans="2:12" ht="23.25" thickBot="1">
      <c r="B385" s="188"/>
      <c r="C385" s="158"/>
      <c r="D385" s="199"/>
      <c r="E385" s="48" t="s">
        <v>50</v>
      </c>
      <c r="F385" s="49" t="s">
        <v>63</v>
      </c>
      <c r="G385" s="50">
        <v>10000</v>
      </c>
      <c r="H385" s="50">
        <v>5000</v>
      </c>
      <c r="I385" s="50">
        <v>5000</v>
      </c>
      <c r="J385" s="50">
        <v>5000</v>
      </c>
      <c r="K385" s="50">
        <v>5000</v>
      </c>
      <c r="L385" s="51">
        <f t="shared" si="5"/>
        <v>30000</v>
      </c>
    </row>
    <row r="386" spans="2:12" ht="23.25" thickBot="1">
      <c r="B386" s="188"/>
      <c r="C386" s="158"/>
      <c r="D386" s="199"/>
      <c r="E386" s="48" t="s">
        <v>51</v>
      </c>
      <c r="F386" s="49" t="s">
        <v>63</v>
      </c>
      <c r="G386" s="50">
        <v>7000</v>
      </c>
      <c r="H386" s="50">
        <v>6000</v>
      </c>
      <c r="I386" s="50">
        <v>6000</v>
      </c>
      <c r="J386" s="50">
        <v>6000</v>
      </c>
      <c r="K386" s="50">
        <v>6000</v>
      </c>
      <c r="L386" s="51">
        <f t="shared" si="5"/>
        <v>31000</v>
      </c>
    </row>
    <row r="387" spans="2:12" ht="23.25" thickBot="1">
      <c r="B387" s="188"/>
      <c r="C387" s="158"/>
      <c r="D387" s="199"/>
      <c r="E387" s="48" t="s">
        <v>52</v>
      </c>
      <c r="F387" s="49" t="s">
        <v>63</v>
      </c>
      <c r="G387" s="50">
        <v>86000</v>
      </c>
      <c r="H387" s="50">
        <v>86000</v>
      </c>
      <c r="I387" s="50">
        <v>86000</v>
      </c>
      <c r="J387" s="50">
        <v>86000</v>
      </c>
      <c r="K387" s="50">
        <v>86000</v>
      </c>
      <c r="L387" s="51">
        <f t="shared" si="5"/>
        <v>430000</v>
      </c>
    </row>
    <row r="388" spans="2:12" ht="23.25" thickBot="1">
      <c r="B388" s="188"/>
      <c r="C388" s="158"/>
      <c r="D388" s="199"/>
      <c r="E388" s="48" t="s">
        <v>53</v>
      </c>
      <c r="F388" s="49" t="s">
        <v>63</v>
      </c>
      <c r="G388" s="50">
        <v>0</v>
      </c>
      <c r="H388" s="50">
        <v>0</v>
      </c>
      <c r="I388" s="50">
        <v>3000</v>
      </c>
      <c r="J388" s="50">
        <v>0</v>
      </c>
      <c r="K388" s="50">
        <v>0</v>
      </c>
      <c r="L388" s="51">
        <f t="shared" si="5"/>
        <v>3000</v>
      </c>
    </row>
    <row r="389" spans="2:12" ht="23.25" thickBot="1">
      <c r="B389" s="188"/>
      <c r="C389" s="158"/>
      <c r="D389" s="199"/>
      <c r="E389" s="48" t="s">
        <v>54</v>
      </c>
      <c r="F389" s="49" t="s">
        <v>64</v>
      </c>
      <c r="G389" s="50">
        <v>0</v>
      </c>
      <c r="H389" s="50">
        <v>0</v>
      </c>
      <c r="I389" s="50">
        <v>1</v>
      </c>
      <c r="J389" s="50">
        <v>0</v>
      </c>
      <c r="K389" s="50">
        <v>0</v>
      </c>
      <c r="L389" s="51">
        <f t="shared" si="5"/>
        <v>1</v>
      </c>
    </row>
    <row r="390" spans="2:12" ht="23.25" thickBot="1">
      <c r="B390" s="188"/>
      <c r="C390" s="158"/>
      <c r="D390" s="199"/>
      <c r="E390" s="48" t="s">
        <v>55</v>
      </c>
      <c r="F390" s="49" t="s">
        <v>63</v>
      </c>
      <c r="G390" s="50">
        <v>2000</v>
      </c>
      <c r="H390" s="50">
        <v>3000</v>
      </c>
      <c r="I390" s="50">
        <v>4000</v>
      </c>
      <c r="J390" s="50">
        <v>5000</v>
      </c>
      <c r="K390" s="50">
        <v>6000</v>
      </c>
      <c r="L390" s="51">
        <f t="shared" si="5"/>
        <v>20000</v>
      </c>
    </row>
    <row r="391" spans="2:12" ht="23.25" thickBot="1">
      <c r="B391" s="188"/>
      <c r="C391" s="158"/>
      <c r="D391" s="199"/>
      <c r="E391" s="48" t="s">
        <v>56</v>
      </c>
      <c r="F391" s="49" t="s">
        <v>63</v>
      </c>
      <c r="G391" s="50">
        <v>2000</v>
      </c>
      <c r="H391" s="50">
        <v>2600</v>
      </c>
      <c r="I391" s="50">
        <v>3250</v>
      </c>
      <c r="J391" s="50">
        <v>3900</v>
      </c>
      <c r="K391" s="50">
        <v>4500</v>
      </c>
      <c r="L391" s="51">
        <f t="shared" ref="L391:L454" si="6">SUM(G391:K391)</f>
        <v>16250</v>
      </c>
    </row>
    <row r="392" spans="2:12" ht="44.25" thickBot="1">
      <c r="B392" s="188"/>
      <c r="C392" s="158"/>
      <c r="D392" s="199"/>
      <c r="E392" s="48" t="s">
        <v>57</v>
      </c>
      <c r="F392" s="49" t="s">
        <v>63</v>
      </c>
      <c r="G392" s="50">
        <v>300</v>
      </c>
      <c r="H392" s="50">
        <v>375</v>
      </c>
      <c r="I392" s="50">
        <v>450</v>
      </c>
      <c r="J392" s="50">
        <v>525</v>
      </c>
      <c r="K392" s="50">
        <v>600</v>
      </c>
      <c r="L392" s="51">
        <f t="shared" si="6"/>
        <v>2250</v>
      </c>
    </row>
    <row r="393" spans="2:12" ht="23.25" thickBot="1">
      <c r="B393" s="188"/>
      <c r="C393" s="158"/>
      <c r="D393" s="199"/>
      <c r="E393" s="48" t="s">
        <v>58</v>
      </c>
      <c r="F393" s="49" t="s">
        <v>65</v>
      </c>
      <c r="G393" s="50">
        <v>21500</v>
      </c>
      <c r="H393" s="50">
        <v>29875</v>
      </c>
      <c r="I393" s="50">
        <v>38500</v>
      </c>
      <c r="J393" s="50">
        <v>47125</v>
      </c>
      <c r="K393" s="50">
        <v>55500</v>
      </c>
      <c r="L393" s="51">
        <f t="shared" si="6"/>
        <v>192500</v>
      </c>
    </row>
    <row r="394" spans="2:12" ht="23.25" thickBot="1">
      <c r="B394" s="188"/>
      <c r="C394" s="158"/>
      <c r="D394" s="199"/>
      <c r="E394" s="48" t="s">
        <v>59</v>
      </c>
      <c r="F394" s="49" t="s">
        <v>63</v>
      </c>
      <c r="G394" s="50">
        <v>8000</v>
      </c>
      <c r="H394" s="50">
        <v>9000</v>
      </c>
      <c r="I394" s="50">
        <v>10000</v>
      </c>
      <c r="J394" s="50">
        <v>11000</v>
      </c>
      <c r="K394" s="50">
        <v>11000</v>
      </c>
      <c r="L394" s="51">
        <f t="shared" si="6"/>
        <v>49000</v>
      </c>
    </row>
    <row r="395" spans="2:12" ht="23.25" thickBot="1">
      <c r="B395" s="188"/>
      <c r="C395" s="158"/>
      <c r="D395" s="199"/>
      <c r="E395" s="48" t="s">
        <v>60</v>
      </c>
      <c r="F395" s="49" t="s">
        <v>63</v>
      </c>
      <c r="G395" s="50">
        <v>70000</v>
      </c>
      <c r="H395" s="50">
        <v>70000</v>
      </c>
      <c r="I395" s="50">
        <v>70000</v>
      </c>
      <c r="J395" s="50">
        <v>70000</v>
      </c>
      <c r="K395" s="50">
        <v>70000</v>
      </c>
      <c r="L395" s="51">
        <f t="shared" si="6"/>
        <v>350000</v>
      </c>
    </row>
    <row r="396" spans="2:12" ht="23.25" thickBot="1">
      <c r="B396" s="188"/>
      <c r="C396" s="158"/>
      <c r="D396" s="199"/>
      <c r="E396" s="48" t="s">
        <v>61</v>
      </c>
      <c r="F396" s="49" t="s">
        <v>66</v>
      </c>
      <c r="G396" s="50">
        <v>0</v>
      </c>
      <c r="H396" s="50">
        <v>0</v>
      </c>
      <c r="I396" s="50">
        <v>0</v>
      </c>
      <c r="J396" s="50">
        <v>0</v>
      </c>
      <c r="K396" s="50">
        <v>1</v>
      </c>
      <c r="L396" s="51">
        <f t="shared" si="6"/>
        <v>1</v>
      </c>
    </row>
    <row r="397" spans="2:12" ht="23.25" thickBot="1">
      <c r="B397" s="188"/>
      <c r="C397" s="200"/>
      <c r="D397" s="201"/>
      <c r="E397" s="64" t="s">
        <v>62</v>
      </c>
      <c r="F397" s="60" t="s">
        <v>67</v>
      </c>
      <c r="G397" s="65">
        <v>20</v>
      </c>
      <c r="H397" s="65">
        <v>24</v>
      </c>
      <c r="I397" s="65">
        <v>28</v>
      </c>
      <c r="J397" s="65">
        <v>32</v>
      </c>
      <c r="K397" s="65">
        <v>36</v>
      </c>
      <c r="L397" s="66">
        <f t="shared" si="6"/>
        <v>140</v>
      </c>
    </row>
    <row r="398" spans="2:12" ht="23.25" thickBot="1">
      <c r="B398" s="188">
        <v>29</v>
      </c>
      <c r="C398" s="161" t="s">
        <v>84</v>
      </c>
      <c r="D398" s="198"/>
      <c r="E398" s="44" t="s">
        <v>49</v>
      </c>
      <c r="F398" s="45" t="s">
        <v>63</v>
      </c>
      <c r="G398" s="46">
        <v>0</v>
      </c>
      <c r="H398" s="46">
        <v>5000</v>
      </c>
      <c r="I398" s="46">
        <v>5000</v>
      </c>
      <c r="J398" s="46">
        <v>5000</v>
      </c>
      <c r="K398" s="46">
        <v>5000</v>
      </c>
      <c r="L398" s="47">
        <f t="shared" si="6"/>
        <v>20000</v>
      </c>
    </row>
    <row r="399" spans="2:12" ht="23.25" thickBot="1">
      <c r="B399" s="188"/>
      <c r="C399" s="158"/>
      <c r="D399" s="199"/>
      <c r="E399" s="48" t="s">
        <v>50</v>
      </c>
      <c r="F399" s="49" t="s">
        <v>63</v>
      </c>
      <c r="G399" s="50">
        <v>3000</v>
      </c>
      <c r="H399" s="50">
        <v>1000</v>
      </c>
      <c r="I399" s="50">
        <v>1000</v>
      </c>
      <c r="J399" s="50">
        <v>1000</v>
      </c>
      <c r="K399" s="50">
        <v>1000</v>
      </c>
      <c r="L399" s="51">
        <f t="shared" si="6"/>
        <v>7000</v>
      </c>
    </row>
    <row r="400" spans="2:12" ht="23.25" thickBot="1">
      <c r="B400" s="188"/>
      <c r="C400" s="158"/>
      <c r="D400" s="199"/>
      <c r="E400" s="48" t="s">
        <v>51</v>
      </c>
      <c r="F400" s="49" t="s">
        <v>63</v>
      </c>
      <c r="G400" s="50">
        <v>6000</v>
      </c>
      <c r="H400" s="50">
        <v>8000</v>
      </c>
      <c r="I400" s="50">
        <v>8000</v>
      </c>
      <c r="J400" s="50">
        <v>8000</v>
      </c>
      <c r="K400" s="50">
        <v>8000</v>
      </c>
      <c r="L400" s="51">
        <f t="shared" si="6"/>
        <v>38000</v>
      </c>
    </row>
    <row r="401" spans="2:12" ht="23.25" thickBot="1">
      <c r="B401" s="188"/>
      <c r="C401" s="158"/>
      <c r="D401" s="199"/>
      <c r="E401" s="48" t="s">
        <v>52</v>
      </c>
      <c r="F401" s="49" t="s">
        <v>63</v>
      </c>
      <c r="G401" s="50">
        <v>86000</v>
      </c>
      <c r="H401" s="50">
        <v>86000</v>
      </c>
      <c r="I401" s="50">
        <v>86000</v>
      </c>
      <c r="J401" s="50">
        <v>86000</v>
      </c>
      <c r="K401" s="50">
        <v>86000</v>
      </c>
      <c r="L401" s="51">
        <f t="shared" si="6"/>
        <v>430000</v>
      </c>
    </row>
    <row r="402" spans="2:12" ht="23.25" thickBot="1">
      <c r="B402" s="188"/>
      <c r="C402" s="158"/>
      <c r="D402" s="199"/>
      <c r="E402" s="48" t="s">
        <v>53</v>
      </c>
      <c r="F402" s="49" t="s">
        <v>63</v>
      </c>
      <c r="G402" s="50">
        <v>0</v>
      </c>
      <c r="H402" s="50">
        <v>0</v>
      </c>
      <c r="I402" s="50">
        <v>0</v>
      </c>
      <c r="J402" s="50">
        <v>3000</v>
      </c>
      <c r="K402" s="50">
        <v>0</v>
      </c>
      <c r="L402" s="51">
        <f t="shared" si="6"/>
        <v>3000</v>
      </c>
    </row>
    <row r="403" spans="2:12" ht="23.25" thickBot="1">
      <c r="B403" s="188"/>
      <c r="C403" s="158"/>
      <c r="D403" s="199"/>
      <c r="E403" s="48" t="s">
        <v>54</v>
      </c>
      <c r="F403" s="49" t="s">
        <v>64</v>
      </c>
      <c r="G403" s="50">
        <v>0</v>
      </c>
      <c r="H403" s="50">
        <v>0</v>
      </c>
      <c r="I403" s="50">
        <v>1</v>
      </c>
      <c r="J403" s="50">
        <v>0</v>
      </c>
      <c r="K403" s="50">
        <v>0</v>
      </c>
      <c r="L403" s="51">
        <f t="shared" si="6"/>
        <v>1</v>
      </c>
    </row>
    <row r="404" spans="2:12" ht="23.25" thickBot="1">
      <c r="B404" s="188"/>
      <c r="C404" s="158"/>
      <c r="D404" s="199"/>
      <c r="E404" s="48" t="s">
        <v>55</v>
      </c>
      <c r="F404" s="49" t="s">
        <v>63</v>
      </c>
      <c r="G404" s="50">
        <v>1500</v>
      </c>
      <c r="H404" s="50">
        <v>2250</v>
      </c>
      <c r="I404" s="50">
        <v>3000</v>
      </c>
      <c r="J404" s="50">
        <v>3750</v>
      </c>
      <c r="K404" s="50">
        <v>4500</v>
      </c>
      <c r="L404" s="51">
        <f t="shared" si="6"/>
        <v>15000</v>
      </c>
    </row>
    <row r="405" spans="2:12" ht="23.25" thickBot="1">
      <c r="B405" s="188"/>
      <c r="C405" s="158"/>
      <c r="D405" s="199"/>
      <c r="E405" s="48" t="s">
        <v>56</v>
      </c>
      <c r="F405" s="49" t="s">
        <v>63</v>
      </c>
      <c r="G405" s="50">
        <v>1100</v>
      </c>
      <c r="H405" s="50">
        <v>1400</v>
      </c>
      <c r="I405" s="50">
        <v>1750</v>
      </c>
      <c r="J405" s="50">
        <v>2000</v>
      </c>
      <c r="K405" s="50">
        <v>2300</v>
      </c>
      <c r="L405" s="51">
        <f t="shared" si="6"/>
        <v>8550</v>
      </c>
    </row>
    <row r="406" spans="2:12" ht="44.25" thickBot="1">
      <c r="B406" s="188"/>
      <c r="C406" s="158"/>
      <c r="D406" s="199"/>
      <c r="E406" s="48" t="s">
        <v>57</v>
      </c>
      <c r="F406" s="49" t="s">
        <v>63</v>
      </c>
      <c r="G406" s="50">
        <v>100</v>
      </c>
      <c r="H406" s="50">
        <v>125</v>
      </c>
      <c r="I406" s="50">
        <v>150</v>
      </c>
      <c r="J406" s="50">
        <v>175</v>
      </c>
      <c r="K406" s="50">
        <v>200</v>
      </c>
      <c r="L406" s="51">
        <f t="shared" si="6"/>
        <v>750</v>
      </c>
    </row>
    <row r="407" spans="2:12" ht="23.25" thickBot="1">
      <c r="B407" s="188"/>
      <c r="C407" s="158"/>
      <c r="D407" s="199"/>
      <c r="E407" s="48" t="s">
        <v>58</v>
      </c>
      <c r="F407" s="49" t="s">
        <v>65</v>
      </c>
      <c r="G407" s="50">
        <v>13500</v>
      </c>
      <c r="H407" s="50">
        <v>18875</v>
      </c>
      <c r="I407" s="50">
        <v>24500</v>
      </c>
      <c r="J407" s="50">
        <v>29625</v>
      </c>
      <c r="K407" s="50">
        <v>35000</v>
      </c>
      <c r="L407" s="51">
        <f t="shared" si="6"/>
        <v>121500</v>
      </c>
    </row>
    <row r="408" spans="2:12" ht="23.25" thickBot="1">
      <c r="B408" s="188"/>
      <c r="C408" s="158"/>
      <c r="D408" s="199"/>
      <c r="E408" s="48" t="s">
        <v>59</v>
      </c>
      <c r="F408" s="49" t="s">
        <v>63</v>
      </c>
      <c r="G408" s="50">
        <v>6000</v>
      </c>
      <c r="H408" s="50">
        <v>6700</v>
      </c>
      <c r="I408" s="50">
        <v>7500</v>
      </c>
      <c r="J408" s="50">
        <v>8300</v>
      </c>
      <c r="K408" s="50">
        <v>8300</v>
      </c>
      <c r="L408" s="51">
        <f t="shared" si="6"/>
        <v>36800</v>
      </c>
    </row>
    <row r="409" spans="2:12" ht="23.25" thickBot="1">
      <c r="B409" s="188"/>
      <c r="C409" s="158"/>
      <c r="D409" s="199"/>
      <c r="E409" s="48" t="s">
        <v>60</v>
      </c>
      <c r="F409" s="49" t="s">
        <v>63</v>
      </c>
      <c r="G409" s="50">
        <v>50000</v>
      </c>
      <c r="H409" s="50">
        <v>50000</v>
      </c>
      <c r="I409" s="50">
        <v>50000</v>
      </c>
      <c r="J409" s="50">
        <v>50000</v>
      </c>
      <c r="K409" s="50">
        <v>50000</v>
      </c>
      <c r="L409" s="51">
        <f t="shared" si="6"/>
        <v>250000</v>
      </c>
    </row>
    <row r="410" spans="2:12" ht="23.25" thickBot="1">
      <c r="B410" s="188"/>
      <c r="C410" s="158"/>
      <c r="D410" s="199"/>
      <c r="E410" s="48" t="s">
        <v>61</v>
      </c>
      <c r="F410" s="49" t="s">
        <v>66</v>
      </c>
      <c r="G410" s="50">
        <v>0</v>
      </c>
      <c r="H410" s="50">
        <v>0</v>
      </c>
      <c r="I410" s="50">
        <v>0</v>
      </c>
      <c r="J410" s="50">
        <v>0</v>
      </c>
      <c r="K410" s="50">
        <v>1</v>
      </c>
      <c r="L410" s="51">
        <f t="shared" si="6"/>
        <v>1</v>
      </c>
    </row>
    <row r="411" spans="2:12" ht="23.25" thickBot="1">
      <c r="B411" s="188"/>
      <c r="C411" s="200"/>
      <c r="D411" s="201"/>
      <c r="E411" s="64" t="s">
        <v>62</v>
      </c>
      <c r="F411" s="60" t="s">
        <v>67</v>
      </c>
      <c r="G411" s="65">
        <v>10</v>
      </c>
      <c r="H411" s="65">
        <v>12</v>
      </c>
      <c r="I411" s="65">
        <v>14</v>
      </c>
      <c r="J411" s="65">
        <v>16</v>
      </c>
      <c r="K411" s="65">
        <v>18</v>
      </c>
      <c r="L411" s="66">
        <f t="shared" si="6"/>
        <v>70</v>
      </c>
    </row>
    <row r="412" spans="2:12" ht="23.25" thickBot="1">
      <c r="B412" s="188">
        <v>30</v>
      </c>
      <c r="C412" s="161" t="s">
        <v>85</v>
      </c>
      <c r="D412" s="198"/>
      <c r="E412" s="44" t="s">
        <v>49</v>
      </c>
      <c r="F412" s="45" t="s">
        <v>63</v>
      </c>
      <c r="G412" s="46">
        <v>0</v>
      </c>
      <c r="H412" s="46">
        <v>20000</v>
      </c>
      <c r="I412" s="46">
        <v>20000</v>
      </c>
      <c r="J412" s="46">
        <v>20000</v>
      </c>
      <c r="K412" s="46">
        <v>20000</v>
      </c>
      <c r="L412" s="47">
        <f t="shared" si="6"/>
        <v>80000</v>
      </c>
    </row>
    <row r="413" spans="2:12" ht="23.25" thickBot="1">
      <c r="B413" s="188"/>
      <c r="C413" s="158"/>
      <c r="D413" s="199"/>
      <c r="E413" s="48" t="s">
        <v>50</v>
      </c>
      <c r="F413" s="49" t="s">
        <v>63</v>
      </c>
      <c r="G413" s="50">
        <v>30000</v>
      </c>
      <c r="H413" s="50">
        <v>30000</v>
      </c>
      <c r="I413" s="50">
        <v>30000</v>
      </c>
      <c r="J413" s="50">
        <v>30000</v>
      </c>
      <c r="K413" s="50">
        <v>30000</v>
      </c>
      <c r="L413" s="51">
        <f t="shared" si="6"/>
        <v>150000</v>
      </c>
    </row>
    <row r="414" spans="2:12" ht="23.25" thickBot="1">
      <c r="B414" s="188"/>
      <c r="C414" s="158"/>
      <c r="D414" s="199"/>
      <c r="E414" s="48" t="s">
        <v>51</v>
      </c>
      <c r="F414" s="49" t="s">
        <v>63</v>
      </c>
      <c r="G414" s="50">
        <v>18000</v>
      </c>
      <c r="H414" s="50">
        <v>25000</v>
      </c>
      <c r="I414" s="50">
        <v>25000</v>
      </c>
      <c r="J414" s="50">
        <v>25000</v>
      </c>
      <c r="K414" s="50">
        <v>25000</v>
      </c>
      <c r="L414" s="51">
        <f t="shared" si="6"/>
        <v>118000</v>
      </c>
    </row>
    <row r="415" spans="2:12" ht="23.25" thickBot="1">
      <c r="B415" s="188"/>
      <c r="C415" s="158"/>
      <c r="D415" s="199"/>
      <c r="E415" s="48" t="s">
        <v>52</v>
      </c>
      <c r="F415" s="49" t="s">
        <v>63</v>
      </c>
      <c r="G415" s="50">
        <v>240000</v>
      </c>
      <c r="H415" s="50">
        <v>240000</v>
      </c>
      <c r="I415" s="50">
        <v>240000</v>
      </c>
      <c r="J415" s="50">
        <v>240000</v>
      </c>
      <c r="K415" s="50">
        <v>240000</v>
      </c>
      <c r="L415" s="51">
        <f t="shared" si="6"/>
        <v>1200000</v>
      </c>
    </row>
    <row r="416" spans="2:12" ht="23.25" thickBot="1">
      <c r="B416" s="188"/>
      <c r="C416" s="158"/>
      <c r="D416" s="199"/>
      <c r="E416" s="48" t="s">
        <v>53</v>
      </c>
      <c r="F416" s="49" t="s">
        <v>63</v>
      </c>
      <c r="G416" s="50">
        <v>0</v>
      </c>
      <c r="H416" s="50">
        <v>0</v>
      </c>
      <c r="I416" s="50">
        <v>0</v>
      </c>
      <c r="J416" s="50">
        <v>0</v>
      </c>
      <c r="K416" s="50">
        <v>3000</v>
      </c>
      <c r="L416" s="51">
        <f t="shared" si="6"/>
        <v>3000</v>
      </c>
    </row>
    <row r="417" spans="2:12" ht="23.25" thickBot="1">
      <c r="B417" s="188"/>
      <c r="C417" s="158"/>
      <c r="D417" s="199"/>
      <c r="E417" s="48" t="s">
        <v>54</v>
      </c>
      <c r="F417" s="49" t="s">
        <v>64</v>
      </c>
      <c r="G417" s="50">
        <v>0</v>
      </c>
      <c r="H417" s="50">
        <v>0</v>
      </c>
      <c r="I417" s="50">
        <v>1</v>
      </c>
      <c r="J417" s="50">
        <v>0</v>
      </c>
      <c r="K417" s="50">
        <v>0</v>
      </c>
      <c r="L417" s="51">
        <f t="shared" si="6"/>
        <v>1</v>
      </c>
    </row>
    <row r="418" spans="2:12" ht="23.25" thickBot="1">
      <c r="B418" s="188"/>
      <c r="C418" s="158"/>
      <c r="D418" s="199"/>
      <c r="E418" s="48" t="s">
        <v>55</v>
      </c>
      <c r="F418" s="49" t="s">
        <v>63</v>
      </c>
      <c r="G418" s="50">
        <v>3000</v>
      </c>
      <c r="H418" s="50">
        <v>4500</v>
      </c>
      <c r="I418" s="50">
        <v>6000</v>
      </c>
      <c r="J418" s="50">
        <v>7500</v>
      </c>
      <c r="K418" s="50">
        <v>9000</v>
      </c>
      <c r="L418" s="51">
        <f t="shared" si="6"/>
        <v>30000</v>
      </c>
    </row>
    <row r="419" spans="2:12" ht="23.25" thickBot="1">
      <c r="B419" s="188"/>
      <c r="C419" s="158"/>
      <c r="D419" s="199"/>
      <c r="E419" s="48" t="s">
        <v>56</v>
      </c>
      <c r="F419" s="49" t="s">
        <v>63</v>
      </c>
      <c r="G419" s="50">
        <v>5000</v>
      </c>
      <c r="H419" s="50">
        <v>6700</v>
      </c>
      <c r="I419" s="50">
        <v>8400</v>
      </c>
      <c r="J419" s="50">
        <v>10000</v>
      </c>
      <c r="K419" s="50">
        <v>11700</v>
      </c>
      <c r="L419" s="51">
        <f t="shared" si="6"/>
        <v>41800</v>
      </c>
    </row>
    <row r="420" spans="2:12" ht="44.25" thickBot="1">
      <c r="B420" s="188"/>
      <c r="C420" s="158"/>
      <c r="D420" s="199"/>
      <c r="E420" s="48" t="s">
        <v>57</v>
      </c>
      <c r="F420" s="49" t="s">
        <v>63</v>
      </c>
      <c r="G420" s="50">
        <v>500</v>
      </c>
      <c r="H420" s="50">
        <v>625</v>
      </c>
      <c r="I420" s="50">
        <v>750</v>
      </c>
      <c r="J420" s="50">
        <v>875</v>
      </c>
      <c r="K420" s="50">
        <v>1000</v>
      </c>
      <c r="L420" s="51">
        <f t="shared" si="6"/>
        <v>3750</v>
      </c>
    </row>
    <row r="421" spans="2:12" ht="23.25" thickBot="1">
      <c r="B421" s="188"/>
      <c r="C421" s="158"/>
      <c r="D421" s="199"/>
      <c r="E421" s="48" t="s">
        <v>58</v>
      </c>
      <c r="F421" s="49" t="s">
        <v>65</v>
      </c>
      <c r="G421" s="50">
        <v>42500</v>
      </c>
      <c r="H421" s="50">
        <v>59125</v>
      </c>
      <c r="I421" s="50">
        <v>75750</v>
      </c>
      <c r="J421" s="50">
        <v>91875</v>
      </c>
      <c r="K421" s="50">
        <v>108500</v>
      </c>
      <c r="L421" s="51">
        <f t="shared" si="6"/>
        <v>377750</v>
      </c>
    </row>
    <row r="422" spans="2:12" ht="23.25" thickBot="1">
      <c r="B422" s="188"/>
      <c r="C422" s="158"/>
      <c r="D422" s="199"/>
      <c r="E422" s="48" t="s">
        <v>59</v>
      </c>
      <c r="F422" s="49" t="s">
        <v>63</v>
      </c>
      <c r="G422" s="50">
        <v>10000</v>
      </c>
      <c r="H422" s="50">
        <v>11200</v>
      </c>
      <c r="I422" s="50">
        <v>12500</v>
      </c>
      <c r="J422" s="50">
        <v>13800</v>
      </c>
      <c r="K422" s="50">
        <v>13800</v>
      </c>
      <c r="L422" s="51">
        <f t="shared" si="6"/>
        <v>61300</v>
      </c>
    </row>
    <row r="423" spans="2:12" ht="23.25" thickBot="1">
      <c r="B423" s="188"/>
      <c r="C423" s="158"/>
      <c r="D423" s="199"/>
      <c r="E423" s="48" t="s">
        <v>60</v>
      </c>
      <c r="F423" s="49" t="s">
        <v>63</v>
      </c>
      <c r="G423" s="50">
        <v>300000</v>
      </c>
      <c r="H423" s="50">
        <v>300000</v>
      </c>
      <c r="I423" s="50">
        <v>300000</v>
      </c>
      <c r="J423" s="50">
        <v>300000</v>
      </c>
      <c r="K423" s="50">
        <v>300000</v>
      </c>
      <c r="L423" s="51">
        <f t="shared" si="6"/>
        <v>1500000</v>
      </c>
    </row>
    <row r="424" spans="2:12" ht="23.25" thickBot="1">
      <c r="B424" s="188"/>
      <c r="C424" s="158"/>
      <c r="D424" s="199"/>
      <c r="E424" s="48" t="s">
        <v>61</v>
      </c>
      <c r="F424" s="49" t="s">
        <v>66</v>
      </c>
      <c r="G424" s="50">
        <v>1</v>
      </c>
      <c r="H424" s="50">
        <v>1</v>
      </c>
      <c r="I424" s="50">
        <v>1</v>
      </c>
      <c r="J424" s="50">
        <v>1</v>
      </c>
      <c r="K424" s="50">
        <v>2</v>
      </c>
      <c r="L424" s="51">
        <f t="shared" si="6"/>
        <v>6</v>
      </c>
    </row>
    <row r="425" spans="2:12" ht="23.25" thickBot="1">
      <c r="B425" s="188"/>
      <c r="C425" s="200"/>
      <c r="D425" s="201"/>
      <c r="E425" s="64" t="s">
        <v>62</v>
      </c>
      <c r="F425" s="60" t="s">
        <v>67</v>
      </c>
      <c r="G425" s="65">
        <v>15</v>
      </c>
      <c r="H425" s="65">
        <v>18</v>
      </c>
      <c r="I425" s="65">
        <v>21</v>
      </c>
      <c r="J425" s="65">
        <v>24</v>
      </c>
      <c r="K425" s="65">
        <v>27</v>
      </c>
      <c r="L425" s="66">
        <f t="shared" si="6"/>
        <v>105</v>
      </c>
    </row>
    <row r="426" spans="2:12" ht="23.25" thickBot="1">
      <c r="B426" s="188">
        <v>31</v>
      </c>
      <c r="C426" s="161" t="s">
        <v>29</v>
      </c>
      <c r="D426" s="198"/>
      <c r="E426" s="44" t="s">
        <v>49</v>
      </c>
      <c r="F426" s="45" t="s">
        <v>63</v>
      </c>
      <c r="G426" s="46">
        <v>0</v>
      </c>
      <c r="H426" s="46">
        <v>50000</v>
      </c>
      <c r="I426" s="46">
        <v>50000</v>
      </c>
      <c r="J426" s="46">
        <v>50000</v>
      </c>
      <c r="K426" s="46">
        <v>50000</v>
      </c>
      <c r="L426" s="47">
        <f t="shared" si="6"/>
        <v>200000</v>
      </c>
    </row>
    <row r="427" spans="2:12" ht="23.25" thickBot="1">
      <c r="B427" s="188"/>
      <c r="C427" s="158"/>
      <c r="D427" s="199"/>
      <c r="E427" s="48" t="s">
        <v>50</v>
      </c>
      <c r="F427" s="49" t="s">
        <v>63</v>
      </c>
      <c r="G427" s="50">
        <v>100000</v>
      </c>
      <c r="H427" s="50">
        <v>115000</v>
      </c>
      <c r="I427" s="50">
        <v>115000</v>
      </c>
      <c r="J427" s="50">
        <v>115000</v>
      </c>
      <c r="K427" s="50">
        <v>115000</v>
      </c>
      <c r="L427" s="51">
        <f t="shared" si="6"/>
        <v>560000</v>
      </c>
    </row>
    <row r="428" spans="2:12" ht="23.25" thickBot="1">
      <c r="B428" s="188"/>
      <c r="C428" s="158"/>
      <c r="D428" s="199"/>
      <c r="E428" s="48" t="s">
        <v>51</v>
      </c>
      <c r="F428" s="49" t="s">
        <v>63</v>
      </c>
      <c r="G428" s="50">
        <v>75000</v>
      </c>
      <c r="H428" s="50">
        <v>125000</v>
      </c>
      <c r="I428" s="50">
        <v>125000</v>
      </c>
      <c r="J428" s="50">
        <v>125000</v>
      </c>
      <c r="K428" s="50">
        <v>125000</v>
      </c>
      <c r="L428" s="51">
        <f t="shared" si="6"/>
        <v>575000</v>
      </c>
    </row>
    <row r="429" spans="2:12" ht="23.25" thickBot="1">
      <c r="B429" s="188"/>
      <c r="C429" s="158"/>
      <c r="D429" s="199"/>
      <c r="E429" s="48" t="s">
        <v>52</v>
      </c>
      <c r="F429" s="49" t="s">
        <v>63</v>
      </c>
      <c r="G429" s="50">
        <v>84000</v>
      </c>
      <c r="H429" s="50">
        <v>84000</v>
      </c>
      <c r="I429" s="50">
        <v>84000</v>
      </c>
      <c r="J429" s="50">
        <v>84000</v>
      </c>
      <c r="K429" s="50">
        <v>84000</v>
      </c>
      <c r="L429" s="51">
        <f t="shared" si="6"/>
        <v>420000</v>
      </c>
    </row>
    <row r="430" spans="2:12" ht="23.25" thickBot="1">
      <c r="B430" s="188"/>
      <c r="C430" s="158"/>
      <c r="D430" s="199"/>
      <c r="E430" s="48" t="s">
        <v>53</v>
      </c>
      <c r="F430" s="49" t="s">
        <v>63</v>
      </c>
      <c r="G430" s="50">
        <v>0</v>
      </c>
      <c r="H430" s="50">
        <v>0</v>
      </c>
      <c r="I430" s="50">
        <v>0</v>
      </c>
      <c r="J430" s="50">
        <v>2000</v>
      </c>
      <c r="K430" s="50">
        <v>0</v>
      </c>
      <c r="L430" s="51">
        <f t="shared" si="6"/>
        <v>2000</v>
      </c>
    </row>
    <row r="431" spans="2:12" ht="23.25" thickBot="1">
      <c r="B431" s="188"/>
      <c r="C431" s="158"/>
      <c r="D431" s="199"/>
      <c r="E431" s="48" t="s">
        <v>54</v>
      </c>
      <c r="F431" s="49" t="s">
        <v>64</v>
      </c>
      <c r="G431" s="50">
        <v>0</v>
      </c>
      <c r="H431" s="50">
        <v>0</v>
      </c>
      <c r="I431" s="50">
        <v>0</v>
      </c>
      <c r="J431" s="50">
        <v>1</v>
      </c>
      <c r="K431" s="50">
        <v>0</v>
      </c>
      <c r="L431" s="51">
        <f t="shared" si="6"/>
        <v>1</v>
      </c>
    </row>
    <row r="432" spans="2:12" ht="23.25" thickBot="1">
      <c r="B432" s="188"/>
      <c r="C432" s="158"/>
      <c r="D432" s="199"/>
      <c r="E432" s="48" t="s">
        <v>55</v>
      </c>
      <c r="F432" s="49" t="s">
        <v>63</v>
      </c>
      <c r="G432" s="50">
        <v>2000</v>
      </c>
      <c r="H432" s="50">
        <v>3000</v>
      </c>
      <c r="I432" s="50">
        <v>4000</v>
      </c>
      <c r="J432" s="50">
        <v>5000</v>
      </c>
      <c r="K432" s="50">
        <v>6000</v>
      </c>
      <c r="L432" s="51">
        <f t="shared" si="6"/>
        <v>20000</v>
      </c>
    </row>
    <row r="433" spans="2:12" ht="23.25" thickBot="1">
      <c r="B433" s="188"/>
      <c r="C433" s="158"/>
      <c r="D433" s="199"/>
      <c r="E433" s="48" t="s">
        <v>56</v>
      </c>
      <c r="F433" s="49" t="s">
        <v>63</v>
      </c>
      <c r="G433" s="50">
        <v>6500</v>
      </c>
      <c r="H433" s="50">
        <v>8700</v>
      </c>
      <c r="I433" s="50">
        <v>10900</v>
      </c>
      <c r="J433" s="50">
        <v>13000</v>
      </c>
      <c r="K433" s="50">
        <v>15200</v>
      </c>
      <c r="L433" s="51">
        <f t="shared" si="6"/>
        <v>54300</v>
      </c>
    </row>
    <row r="434" spans="2:12" ht="44.25" thickBot="1">
      <c r="B434" s="188"/>
      <c r="C434" s="158"/>
      <c r="D434" s="199"/>
      <c r="E434" s="48" t="s">
        <v>57</v>
      </c>
      <c r="F434" s="49" t="s">
        <v>63</v>
      </c>
      <c r="G434" s="50">
        <v>1300</v>
      </c>
      <c r="H434" s="50">
        <v>1625</v>
      </c>
      <c r="I434" s="50">
        <v>1950</v>
      </c>
      <c r="J434" s="50">
        <v>2275</v>
      </c>
      <c r="K434" s="50">
        <v>2600</v>
      </c>
      <c r="L434" s="51">
        <f t="shared" si="6"/>
        <v>9750</v>
      </c>
    </row>
    <row r="435" spans="2:12" ht="23.25" thickBot="1">
      <c r="B435" s="188"/>
      <c r="C435" s="158"/>
      <c r="D435" s="199"/>
      <c r="E435" s="48" t="s">
        <v>58</v>
      </c>
      <c r="F435" s="49" t="s">
        <v>65</v>
      </c>
      <c r="G435" s="50">
        <v>49000</v>
      </c>
      <c r="H435" s="50">
        <v>66625</v>
      </c>
      <c r="I435" s="50">
        <v>84250</v>
      </c>
      <c r="J435" s="50">
        <v>101375</v>
      </c>
      <c r="K435" s="50">
        <v>119000</v>
      </c>
      <c r="L435" s="51">
        <f t="shared" si="6"/>
        <v>420250</v>
      </c>
    </row>
    <row r="436" spans="2:12" ht="23.25" thickBot="1">
      <c r="B436" s="188"/>
      <c r="C436" s="158"/>
      <c r="D436" s="199"/>
      <c r="E436" s="48" t="s">
        <v>59</v>
      </c>
      <c r="F436" s="49" t="s">
        <v>63</v>
      </c>
      <c r="G436" s="50">
        <v>13000</v>
      </c>
      <c r="H436" s="50">
        <v>14600</v>
      </c>
      <c r="I436" s="50">
        <v>16200</v>
      </c>
      <c r="J436" s="50">
        <v>17800</v>
      </c>
      <c r="K436" s="50">
        <v>17800</v>
      </c>
      <c r="L436" s="51">
        <f t="shared" si="6"/>
        <v>79400</v>
      </c>
    </row>
    <row r="437" spans="2:12" ht="23.25" thickBot="1">
      <c r="B437" s="188"/>
      <c r="C437" s="158"/>
      <c r="D437" s="199"/>
      <c r="E437" s="48" t="s">
        <v>60</v>
      </c>
      <c r="F437" s="49" t="s">
        <v>63</v>
      </c>
      <c r="G437" s="50">
        <v>500000</v>
      </c>
      <c r="H437" s="50">
        <v>500000</v>
      </c>
      <c r="I437" s="50">
        <v>500000</v>
      </c>
      <c r="J437" s="50">
        <v>500000</v>
      </c>
      <c r="K437" s="50">
        <v>500000</v>
      </c>
      <c r="L437" s="51">
        <f t="shared" si="6"/>
        <v>2500000</v>
      </c>
    </row>
    <row r="438" spans="2:12" ht="23.25" thickBot="1">
      <c r="B438" s="188"/>
      <c r="C438" s="158"/>
      <c r="D438" s="199"/>
      <c r="E438" s="48" t="s">
        <v>61</v>
      </c>
      <c r="F438" s="49" t="s">
        <v>66</v>
      </c>
      <c r="G438" s="50">
        <v>0</v>
      </c>
      <c r="H438" s="50">
        <v>0</v>
      </c>
      <c r="I438" s="50">
        <v>0</v>
      </c>
      <c r="J438" s="50">
        <v>1</v>
      </c>
      <c r="K438" s="50">
        <v>1</v>
      </c>
      <c r="L438" s="51">
        <f t="shared" si="6"/>
        <v>2</v>
      </c>
    </row>
    <row r="439" spans="2:12" ht="23.25" thickBot="1">
      <c r="B439" s="188"/>
      <c r="C439" s="200"/>
      <c r="D439" s="201"/>
      <c r="E439" s="64" t="s">
        <v>62</v>
      </c>
      <c r="F439" s="60" t="s">
        <v>67</v>
      </c>
      <c r="G439" s="65">
        <v>10</v>
      </c>
      <c r="H439" s="65">
        <v>12</v>
      </c>
      <c r="I439" s="65">
        <v>14</v>
      </c>
      <c r="J439" s="65">
        <v>16</v>
      </c>
      <c r="K439" s="65">
        <v>18</v>
      </c>
      <c r="L439" s="66">
        <f t="shared" si="6"/>
        <v>70</v>
      </c>
    </row>
    <row r="440" spans="2:12" ht="23.25" thickBot="1">
      <c r="B440" s="188">
        <v>32</v>
      </c>
      <c r="C440" s="161" t="s">
        <v>86</v>
      </c>
      <c r="D440" s="198"/>
      <c r="E440" s="44" t="s">
        <v>49</v>
      </c>
      <c r="F440" s="45" t="s">
        <v>63</v>
      </c>
      <c r="G440" s="46">
        <v>0</v>
      </c>
      <c r="H440" s="46">
        <v>60000</v>
      </c>
      <c r="I440" s="46">
        <v>60000</v>
      </c>
      <c r="J440" s="46">
        <v>60000</v>
      </c>
      <c r="K440" s="46">
        <v>60000</v>
      </c>
      <c r="L440" s="47">
        <f t="shared" si="6"/>
        <v>240000</v>
      </c>
    </row>
    <row r="441" spans="2:12" ht="23.25" thickBot="1">
      <c r="B441" s="188"/>
      <c r="C441" s="158"/>
      <c r="D441" s="199"/>
      <c r="E441" s="48" t="s">
        <v>50</v>
      </c>
      <c r="F441" s="49" t="s">
        <v>63</v>
      </c>
      <c r="G441" s="50">
        <v>6000</v>
      </c>
      <c r="H441" s="50">
        <v>3000</v>
      </c>
      <c r="I441" s="50">
        <v>3000</v>
      </c>
      <c r="J441" s="50">
        <v>3000</v>
      </c>
      <c r="K441" s="50">
        <v>3000</v>
      </c>
      <c r="L441" s="51">
        <f t="shared" si="6"/>
        <v>18000</v>
      </c>
    </row>
    <row r="442" spans="2:12" ht="23.25" thickBot="1">
      <c r="B442" s="188"/>
      <c r="C442" s="158"/>
      <c r="D442" s="199"/>
      <c r="E442" s="48" t="s">
        <v>51</v>
      </c>
      <c r="F442" s="49" t="s">
        <v>63</v>
      </c>
      <c r="G442" s="50">
        <v>18000</v>
      </c>
      <c r="H442" s="50">
        <v>35000</v>
      </c>
      <c r="I442" s="50">
        <v>35000</v>
      </c>
      <c r="J442" s="50">
        <v>35000</v>
      </c>
      <c r="K442" s="50">
        <v>35000</v>
      </c>
      <c r="L442" s="51">
        <f t="shared" si="6"/>
        <v>158000</v>
      </c>
    </row>
    <row r="443" spans="2:12" ht="23.25" thickBot="1">
      <c r="B443" s="188"/>
      <c r="C443" s="158"/>
      <c r="D443" s="199"/>
      <c r="E443" s="48" t="s">
        <v>52</v>
      </c>
      <c r="F443" s="49" t="s">
        <v>63</v>
      </c>
      <c r="G443" s="50">
        <v>110000</v>
      </c>
      <c r="H443" s="50">
        <v>110000</v>
      </c>
      <c r="I443" s="50">
        <v>110000</v>
      </c>
      <c r="J443" s="50">
        <v>110000</v>
      </c>
      <c r="K443" s="50">
        <v>110000</v>
      </c>
      <c r="L443" s="51">
        <f t="shared" si="6"/>
        <v>550000</v>
      </c>
    </row>
    <row r="444" spans="2:12" ht="23.25" thickBot="1">
      <c r="B444" s="188"/>
      <c r="C444" s="158"/>
      <c r="D444" s="199"/>
      <c r="E444" s="48" t="s">
        <v>53</v>
      </c>
      <c r="F444" s="49" t="s">
        <v>63</v>
      </c>
      <c r="G444" s="50">
        <v>0</v>
      </c>
      <c r="H444" s="50">
        <v>0</v>
      </c>
      <c r="I444" s="50">
        <v>3000</v>
      </c>
      <c r="J444" s="50">
        <v>0</v>
      </c>
      <c r="K444" s="50">
        <v>0</v>
      </c>
      <c r="L444" s="51">
        <f t="shared" si="6"/>
        <v>3000</v>
      </c>
    </row>
    <row r="445" spans="2:12" ht="23.25" thickBot="1">
      <c r="B445" s="188"/>
      <c r="C445" s="158"/>
      <c r="D445" s="199"/>
      <c r="E445" s="48" t="s">
        <v>54</v>
      </c>
      <c r="F445" s="49" t="s">
        <v>64</v>
      </c>
      <c r="G445" s="50">
        <v>0</v>
      </c>
      <c r="H445" s="50">
        <v>1</v>
      </c>
      <c r="I445" s="50">
        <v>0</v>
      </c>
      <c r="J445" s="50">
        <v>0</v>
      </c>
      <c r="K445" s="50">
        <v>0</v>
      </c>
      <c r="L445" s="51">
        <f t="shared" si="6"/>
        <v>1</v>
      </c>
    </row>
    <row r="446" spans="2:12" ht="23.25" thickBot="1">
      <c r="B446" s="188"/>
      <c r="C446" s="158"/>
      <c r="D446" s="199"/>
      <c r="E446" s="48" t="s">
        <v>55</v>
      </c>
      <c r="F446" s="49" t="s">
        <v>63</v>
      </c>
      <c r="G446" s="50">
        <v>2500</v>
      </c>
      <c r="H446" s="50">
        <v>3750</v>
      </c>
      <c r="I446" s="50">
        <v>5000</v>
      </c>
      <c r="J446" s="50">
        <v>6250</v>
      </c>
      <c r="K446" s="50">
        <v>7500</v>
      </c>
      <c r="L446" s="51">
        <f t="shared" si="6"/>
        <v>25000</v>
      </c>
    </row>
    <row r="447" spans="2:12" ht="23.25" thickBot="1">
      <c r="B447" s="188"/>
      <c r="C447" s="158"/>
      <c r="D447" s="199"/>
      <c r="E447" s="48" t="s">
        <v>56</v>
      </c>
      <c r="F447" s="49" t="s">
        <v>63</v>
      </c>
      <c r="G447" s="50">
        <v>2500</v>
      </c>
      <c r="H447" s="50">
        <v>3300</v>
      </c>
      <c r="I447" s="50">
        <v>4100</v>
      </c>
      <c r="J447" s="50">
        <v>4900</v>
      </c>
      <c r="K447" s="50">
        <v>5700</v>
      </c>
      <c r="L447" s="51">
        <f t="shared" si="6"/>
        <v>20500</v>
      </c>
    </row>
    <row r="448" spans="2:12" ht="44.25" thickBot="1">
      <c r="B448" s="188"/>
      <c r="C448" s="158"/>
      <c r="D448" s="199"/>
      <c r="E448" s="48" t="s">
        <v>57</v>
      </c>
      <c r="F448" s="49" t="s">
        <v>63</v>
      </c>
      <c r="G448" s="50">
        <v>500</v>
      </c>
      <c r="H448" s="50">
        <v>625</v>
      </c>
      <c r="I448" s="50">
        <v>750</v>
      </c>
      <c r="J448" s="50">
        <v>875</v>
      </c>
      <c r="K448" s="50">
        <v>1000</v>
      </c>
      <c r="L448" s="51">
        <f t="shared" si="6"/>
        <v>3750</v>
      </c>
    </row>
    <row r="449" spans="2:12" ht="23.25" thickBot="1">
      <c r="B449" s="188"/>
      <c r="C449" s="158"/>
      <c r="D449" s="199"/>
      <c r="E449" s="48" t="s">
        <v>58</v>
      </c>
      <c r="F449" s="49" t="s">
        <v>65</v>
      </c>
      <c r="G449" s="50">
        <v>27500</v>
      </c>
      <c r="H449" s="50">
        <v>38375</v>
      </c>
      <c r="I449" s="50">
        <v>49250</v>
      </c>
      <c r="J449" s="50">
        <v>60125</v>
      </c>
      <c r="K449" s="50">
        <v>71000</v>
      </c>
      <c r="L449" s="51">
        <f t="shared" si="6"/>
        <v>246250</v>
      </c>
    </row>
    <row r="450" spans="2:12" ht="23.25" thickBot="1">
      <c r="B450" s="188"/>
      <c r="C450" s="158"/>
      <c r="D450" s="199"/>
      <c r="E450" s="48" t="s">
        <v>59</v>
      </c>
      <c r="F450" s="49" t="s">
        <v>63</v>
      </c>
      <c r="G450" s="50">
        <v>9000</v>
      </c>
      <c r="H450" s="50">
        <v>10100</v>
      </c>
      <c r="I450" s="50">
        <v>11300</v>
      </c>
      <c r="J450" s="50">
        <v>12400</v>
      </c>
      <c r="K450" s="50">
        <v>12400</v>
      </c>
      <c r="L450" s="51">
        <f t="shared" si="6"/>
        <v>55200</v>
      </c>
    </row>
    <row r="451" spans="2:12" ht="23.25" thickBot="1">
      <c r="B451" s="188"/>
      <c r="C451" s="158"/>
      <c r="D451" s="199"/>
      <c r="E451" s="48" t="s">
        <v>60</v>
      </c>
      <c r="F451" s="49" t="s">
        <v>63</v>
      </c>
      <c r="G451" s="50">
        <v>150000</v>
      </c>
      <c r="H451" s="50">
        <v>150000</v>
      </c>
      <c r="I451" s="50">
        <v>150000</v>
      </c>
      <c r="J451" s="50">
        <v>150000</v>
      </c>
      <c r="K451" s="50">
        <v>150000</v>
      </c>
      <c r="L451" s="51">
        <f t="shared" si="6"/>
        <v>750000</v>
      </c>
    </row>
    <row r="452" spans="2:12" ht="23.25" thickBot="1">
      <c r="B452" s="188"/>
      <c r="C452" s="158"/>
      <c r="D452" s="199"/>
      <c r="E452" s="48" t="s">
        <v>61</v>
      </c>
      <c r="F452" s="49" t="s">
        <v>66</v>
      </c>
      <c r="G452" s="50">
        <v>0</v>
      </c>
      <c r="H452" s="50">
        <v>0</v>
      </c>
      <c r="I452" s="50">
        <v>0</v>
      </c>
      <c r="J452" s="50">
        <v>1</v>
      </c>
      <c r="K452" s="50">
        <v>1</v>
      </c>
      <c r="L452" s="51">
        <f t="shared" si="6"/>
        <v>2</v>
      </c>
    </row>
    <row r="453" spans="2:12" ht="23.25" thickBot="1">
      <c r="B453" s="188"/>
      <c r="C453" s="200"/>
      <c r="D453" s="201"/>
      <c r="E453" s="64" t="s">
        <v>62</v>
      </c>
      <c r="F453" s="60" t="s">
        <v>67</v>
      </c>
      <c r="G453" s="65">
        <v>20</v>
      </c>
      <c r="H453" s="65">
        <v>24</v>
      </c>
      <c r="I453" s="65">
        <v>28</v>
      </c>
      <c r="J453" s="65">
        <v>32</v>
      </c>
      <c r="K453" s="65">
        <v>36</v>
      </c>
      <c r="L453" s="66">
        <f t="shared" si="6"/>
        <v>140</v>
      </c>
    </row>
    <row r="454" spans="2:12" ht="22.5">
      <c r="B454" s="112">
        <v>33</v>
      </c>
      <c r="C454" s="161" t="s">
        <v>87</v>
      </c>
      <c r="D454" s="198"/>
      <c r="E454" s="44" t="s">
        <v>49</v>
      </c>
      <c r="F454" s="45" t="s">
        <v>63</v>
      </c>
      <c r="G454" s="46">
        <v>34000</v>
      </c>
      <c r="H454" s="46">
        <v>70000</v>
      </c>
      <c r="I454" s="46">
        <v>70000</v>
      </c>
      <c r="J454" s="46">
        <v>70000</v>
      </c>
      <c r="K454" s="46">
        <v>70000</v>
      </c>
      <c r="L454" s="47">
        <f t="shared" si="6"/>
        <v>314000</v>
      </c>
    </row>
    <row r="455" spans="2:12" ht="22.5">
      <c r="B455" s="168"/>
      <c r="C455" s="158"/>
      <c r="D455" s="199"/>
      <c r="E455" s="48" t="s">
        <v>50</v>
      </c>
      <c r="F455" s="49" t="s">
        <v>63</v>
      </c>
      <c r="G455" s="50">
        <v>120000</v>
      </c>
      <c r="H455" s="50">
        <v>125000</v>
      </c>
      <c r="I455" s="50">
        <v>125000</v>
      </c>
      <c r="J455" s="50">
        <v>125000</v>
      </c>
      <c r="K455" s="50">
        <v>125000</v>
      </c>
      <c r="L455" s="51">
        <f t="shared" ref="L455:L467" si="7">SUM(G455:K455)</f>
        <v>620000</v>
      </c>
    </row>
    <row r="456" spans="2:12" ht="22.5">
      <c r="B456" s="168"/>
      <c r="C456" s="158"/>
      <c r="D456" s="199"/>
      <c r="E456" s="48" t="s">
        <v>51</v>
      </c>
      <c r="F456" s="49" t="s">
        <v>63</v>
      </c>
      <c r="G456" s="50">
        <v>123000</v>
      </c>
      <c r="H456" s="50">
        <v>95000</v>
      </c>
      <c r="I456" s="50">
        <v>95000</v>
      </c>
      <c r="J456" s="50">
        <v>95000</v>
      </c>
      <c r="K456" s="50">
        <v>95000</v>
      </c>
      <c r="L456" s="51">
        <f t="shared" si="7"/>
        <v>503000</v>
      </c>
    </row>
    <row r="457" spans="2:12" ht="22.5">
      <c r="B457" s="168"/>
      <c r="C457" s="158"/>
      <c r="D457" s="199"/>
      <c r="E457" s="48" t="s">
        <v>52</v>
      </c>
      <c r="F457" s="49" t="s">
        <v>63</v>
      </c>
      <c r="G457" s="50">
        <v>138000</v>
      </c>
      <c r="H457" s="50">
        <v>138000</v>
      </c>
      <c r="I457" s="50">
        <v>138000</v>
      </c>
      <c r="J457" s="50">
        <v>138000</v>
      </c>
      <c r="K457" s="50">
        <v>138000</v>
      </c>
      <c r="L457" s="51">
        <f t="shared" si="7"/>
        <v>690000</v>
      </c>
    </row>
    <row r="458" spans="2:12" ht="22.5">
      <c r="B458" s="168"/>
      <c r="C458" s="158"/>
      <c r="D458" s="199"/>
      <c r="E458" s="48" t="s">
        <v>53</v>
      </c>
      <c r="F458" s="49" t="s">
        <v>63</v>
      </c>
      <c r="G458" s="50">
        <v>0</v>
      </c>
      <c r="H458" s="50">
        <v>0</v>
      </c>
      <c r="I458" s="50">
        <v>0</v>
      </c>
      <c r="J458" s="50">
        <v>0</v>
      </c>
      <c r="K458" s="50">
        <v>5000</v>
      </c>
      <c r="L458" s="51">
        <f t="shared" si="7"/>
        <v>5000</v>
      </c>
    </row>
    <row r="459" spans="2:12" ht="22.5">
      <c r="B459" s="168"/>
      <c r="C459" s="158"/>
      <c r="D459" s="199"/>
      <c r="E459" s="48" t="s">
        <v>54</v>
      </c>
      <c r="F459" s="49" t="s">
        <v>64</v>
      </c>
      <c r="G459" s="50">
        <v>1</v>
      </c>
      <c r="H459" s="50">
        <v>0</v>
      </c>
      <c r="I459" s="50">
        <v>0</v>
      </c>
      <c r="J459" s="50">
        <v>0</v>
      </c>
      <c r="K459" s="50">
        <v>0</v>
      </c>
      <c r="L459" s="51">
        <f t="shared" si="7"/>
        <v>1</v>
      </c>
    </row>
    <row r="460" spans="2:12" ht="22.5">
      <c r="B460" s="168"/>
      <c r="C460" s="158"/>
      <c r="D460" s="199"/>
      <c r="E460" s="48" t="s">
        <v>55</v>
      </c>
      <c r="F460" s="49" t="s">
        <v>63</v>
      </c>
      <c r="G460" s="50">
        <v>3000</v>
      </c>
      <c r="H460" s="50">
        <v>4500</v>
      </c>
      <c r="I460" s="50">
        <v>6000</v>
      </c>
      <c r="J460" s="50">
        <v>7500</v>
      </c>
      <c r="K460" s="50">
        <v>9000</v>
      </c>
      <c r="L460" s="51">
        <f t="shared" si="7"/>
        <v>30000</v>
      </c>
    </row>
    <row r="461" spans="2:12" ht="22.5">
      <c r="B461" s="168"/>
      <c r="C461" s="158"/>
      <c r="D461" s="199"/>
      <c r="E461" s="48" t="s">
        <v>56</v>
      </c>
      <c r="F461" s="49" t="s">
        <v>63</v>
      </c>
      <c r="G461" s="50">
        <v>7500</v>
      </c>
      <c r="H461" s="50">
        <v>10000</v>
      </c>
      <c r="I461" s="50">
        <v>12500</v>
      </c>
      <c r="J461" s="50">
        <v>15000</v>
      </c>
      <c r="K461" s="50">
        <v>17500</v>
      </c>
      <c r="L461" s="51">
        <f t="shared" si="7"/>
        <v>62500</v>
      </c>
    </row>
    <row r="462" spans="2:12" ht="43.5">
      <c r="B462" s="168"/>
      <c r="C462" s="158"/>
      <c r="D462" s="199"/>
      <c r="E462" s="48" t="s">
        <v>57</v>
      </c>
      <c r="F462" s="49" t="s">
        <v>63</v>
      </c>
      <c r="G462" s="50">
        <v>1000</v>
      </c>
      <c r="H462" s="50">
        <v>1250</v>
      </c>
      <c r="I462" s="50">
        <v>1500</v>
      </c>
      <c r="J462" s="50">
        <v>1750</v>
      </c>
      <c r="K462" s="50">
        <v>2000</v>
      </c>
      <c r="L462" s="51">
        <f t="shared" si="7"/>
        <v>7500</v>
      </c>
    </row>
    <row r="463" spans="2:12" ht="22.5">
      <c r="B463" s="168"/>
      <c r="C463" s="158"/>
      <c r="D463" s="199"/>
      <c r="E463" s="48" t="s">
        <v>58</v>
      </c>
      <c r="F463" s="49" t="s">
        <v>65</v>
      </c>
      <c r="G463" s="50">
        <v>57500</v>
      </c>
      <c r="H463" s="50">
        <v>78750</v>
      </c>
      <c r="I463" s="50">
        <v>100000</v>
      </c>
      <c r="J463" s="50">
        <v>121250</v>
      </c>
      <c r="K463" s="50">
        <v>142500</v>
      </c>
      <c r="L463" s="51">
        <f t="shared" si="7"/>
        <v>500000</v>
      </c>
    </row>
    <row r="464" spans="2:12" ht="22.5">
      <c r="B464" s="168"/>
      <c r="C464" s="158"/>
      <c r="D464" s="199"/>
      <c r="E464" s="48" t="s">
        <v>59</v>
      </c>
      <c r="F464" s="49" t="s">
        <v>63</v>
      </c>
      <c r="G464" s="50">
        <v>17000</v>
      </c>
      <c r="H464" s="50">
        <v>19000</v>
      </c>
      <c r="I464" s="50">
        <v>21200</v>
      </c>
      <c r="J464" s="50">
        <v>23300</v>
      </c>
      <c r="K464" s="50">
        <v>23300</v>
      </c>
      <c r="L464" s="51">
        <f t="shared" si="7"/>
        <v>103800</v>
      </c>
    </row>
    <row r="465" spans="2:12" ht="22.5">
      <c r="B465" s="168"/>
      <c r="C465" s="158"/>
      <c r="D465" s="199"/>
      <c r="E465" s="48" t="s">
        <v>60</v>
      </c>
      <c r="F465" s="49" t="s">
        <v>63</v>
      </c>
      <c r="G465" s="50">
        <v>500000</v>
      </c>
      <c r="H465" s="50">
        <v>500000</v>
      </c>
      <c r="I465" s="50">
        <v>500000</v>
      </c>
      <c r="J465" s="50">
        <v>500000</v>
      </c>
      <c r="K465" s="50">
        <v>500000</v>
      </c>
      <c r="L465" s="51">
        <f t="shared" si="7"/>
        <v>2500000</v>
      </c>
    </row>
    <row r="466" spans="2:12" ht="22.5">
      <c r="B466" s="168"/>
      <c r="C466" s="158"/>
      <c r="D466" s="199"/>
      <c r="E466" s="48" t="s">
        <v>61</v>
      </c>
      <c r="F466" s="49" t="s">
        <v>66</v>
      </c>
      <c r="G466" s="50">
        <v>0</v>
      </c>
      <c r="H466" s="50">
        <v>0</v>
      </c>
      <c r="I466" s="50">
        <v>0</v>
      </c>
      <c r="J466" s="50">
        <v>0</v>
      </c>
      <c r="K466" s="50">
        <v>0</v>
      </c>
      <c r="L466" s="51">
        <f t="shared" si="7"/>
        <v>0</v>
      </c>
    </row>
    <row r="467" spans="2:12" ht="23.25" thickBot="1">
      <c r="B467" s="179"/>
      <c r="C467" s="166"/>
      <c r="D467" s="167"/>
      <c r="E467" s="67" t="s">
        <v>62</v>
      </c>
      <c r="F467" s="68" t="s">
        <v>67</v>
      </c>
      <c r="G467" s="69">
        <v>15</v>
      </c>
      <c r="H467" s="69">
        <v>18</v>
      </c>
      <c r="I467" s="69">
        <v>21</v>
      </c>
      <c r="J467" s="69">
        <v>24</v>
      </c>
      <c r="K467" s="69">
        <v>27</v>
      </c>
      <c r="L467" s="70">
        <f t="shared" si="7"/>
        <v>105</v>
      </c>
    </row>
    <row r="468" spans="2:12" ht="23.25" thickTop="1">
      <c r="B468" s="189" t="s">
        <v>41</v>
      </c>
      <c r="C468" s="190"/>
      <c r="D468" s="191"/>
      <c r="E468" s="93" t="s">
        <v>49</v>
      </c>
      <c r="F468" s="94" t="s">
        <v>63</v>
      </c>
      <c r="G468" s="99">
        <f>G6+G20+G34+G48+G62+G76+G90+G104+G118+G132+G146+G160+G174+G188+G202+G216+G230+G244+G258+G272+G286+G300+G314+G328+G342+G356+G370+G384+G398+G412+G426+G440+G454</f>
        <v>1500000</v>
      </c>
      <c r="H468" s="99">
        <f t="shared" ref="H468:L468" si="8">H6+H20+H34+H48+H62+H76+H90+H104+H118+H132+H146+H160+H174+H188+H202+H216+H230+H244+H258+H272+H286+H300+H314+H328+H342+H356+H370+H384+H398+H412+H426+H440+H454</f>
        <v>1000000</v>
      </c>
      <c r="I468" s="99">
        <f t="shared" si="8"/>
        <v>1000000</v>
      </c>
      <c r="J468" s="99">
        <f t="shared" si="8"/>
        <v>1000000</v>
      </c>
      <c r="K468" s="99">
        <f t="shared" si="8"/>
        <v>1000000</v>
      </c>
      <c r="L468" s="101">
        <f t="shared" si="8"/>
        <v>5500000</v>
      </c>
    </row>
    <row r="469" spans="2:12" ht="22.5">
      <c r="B469" s="192"/>
      <c r="C469" s="193"/>
      <c r="D469" s="194"/>
      <c r="E469" s="95" t="s">
        <v>50</v>
      </c>
      <c r="F469" s="96" t="s">
        <v>63</v>
      </c>
      <c r="G469" s="100">
        <f t="shared" ref="G469:L481" si="9">G7+G21+G35+G49+G63+G77+G91+G105+G119+G133+G147+G161+G175+G189+G203+G217+G231+G245+G259+G273+G287+G301+G315+G329+G343+G357+G371+G385+G399+G413+G427+G441+G455</f>
        <v>2000000</v>
      </c>
      <c r="H469" s="100">
        <f t="shared" si="9"/>
        <v>2000000</v>
      </c>
      <c r="I469" s="100">
        <f t="shared" si="9"/>
        <v>2000000</v>
      </c>
      <c r="J469" s="100">
        <f t="shared" si="9"/>
        <v>2000000</v>
      </c>
      <c r="K469" s="100">
        <f t="shared" si="9"/>
        <v>2000000</v>
      </c>
      <c r="L469" s="102">
        <f t="shared" si="9"/>
        <v>10000000</v>
      </c>
    </row>
    <row r="470" spans="2:12" ht="22.5">
      <c r="B470" s="192"/>
      <c r="C470" s="193"/>
      <c r="D470" s="194"/>
      <c r="E470" s="95" t="s">
        <v>51</v>
      </c>
      <c r="F470" s="96" t="s">
        <v>63</v>
      </c>
      <c r="G470" s="100">
        <f t="shared" si="9"/>
        <v>2000000</v>
      </c>
      <c r="H470" s="100">
        <f t="shared" si="9"/>
        <v>2000000</v>
      </c>
      <c r="I470" s="100">
        <f t="shared" si="9"/>
        <v>2000000</v>
      </c>
      <c r="J470" s="100">
        <f t="shared" si="9"/>
        <v>2000000</v>
      </c>
      <c r="K470" s="100">
        <f t="shared" si="9"/>
        <v>2000000</v>
      </c>
      <c r="L470" s="102">
        <f t="shared" si="9"/>
        <v>10000000</v>
      </c>
    </row>
    <row r="471" spans="2:12" ht="22.5">
      <c r="B471" s="192"/>
      <c r="C471" s="193"/>
      <c r="D471" s="194"/>
      <c r="E471" s="95" t="s">
        <v>52</v>
      </c>
      <c r="F471" s="96" t="s">
        <v>63</v>
      </c>
      <c r="G471" s="100">
        <f t="shared" si="9"/>
        <v>4000000</v>
      </c>
      <c r="H471" s="100">
        <f t="shared" si="9"/>
        <v>4000000</v>
      </c>
      <c r="I471" s="100">
        <f t="shared" si="9"/>
        <v>4000000</v>
      </c>
      <c r="J471" s="100">
        <f t="shared" si="9"/>
        <v>4000000</v>
      </c>
      <c r="K471" s="100">
        <f t="shared" si="9"/>
        <v>4000000</v>
      </c>
      <c r="L471" s="102">
        <f t="shared" si="9"/>
        <v>20000000</v>
      </c>
    </row>
    <row r="472" spans="2:12" ht="22.5">
      <c r="B472" s="192"/>
      <c r="C472" s="193"/>
      <c r="D472" s="194"/>
      <c r="E472" s="95" t="s">
        <v>53</v>
      </c>
      <c r="F472" s="96" t="s">
        <v>63</v>
      </c>
      <c r="G472" s="100">
        <f t="shared" si="9"/>
        <v>0</v>
      </c>
      <c r="H472" s="100">
        <f t="shared" si="9"/>
        <v>25000</v>
      </c>
      <c r="I472" s="100">
        <f t="shared" si="9"/>
        <v>30000</v>
      </c>
      <c r="J472" s="100">
        <f t="shared" si="9"/>
        <v>35000</v>
      </c>
      <c r="K472" s="100">
        <f t="shared" si="9"/>
        <v>35000</v>
      </c>
      <c r="L472" s="102">
        <f t="shared" si="9"/>
        <v>125000</v>
      </c>
    </row>
    <row r="473" spans="2:12" ht="22.5">
      <c r="B473" s="192"/>
      <c r="C473" s="193"/>
      <c r="D473" s="194"/>
      <c r="E473" s="95" t="s">
        <v>54</v>
      </c>
      <c r="F473" s="96" t="s">
        <v>64</v>
      </c>
      <c r="G473" s="100">
        <f t="shared" si="9"/>
        <v>7</v>
      </c>
      <c r="H473" s="100">
        <f t="shared" si="9"/>
        <v>6</v>
      </c>
      <c r="I473" s="100">
        <f t="shared" si="9"/>
        <v>6</v>
      </c>
      <c r="J473" s="100">
        <f t="shared" si="9"/>
        <v>8</v>
      </c>
      <c r="K473" s="100">
        <f t="shared" si="9"/>
        <v>6</v>
      </c>
      <c r="L473" s="102">
        <f t="shared" si="9"/>
        <v>33</v>
      </c>
    </row>
    <row r="474" spans="2:12" ht="22.5">
      <c r="B474" s="192"/>
      <c r="C474" s="193"/>
      <c r="D474" s="194"/>
      <c r="E474" s="95" t="s">
        <v>55</v>
      </c>
      <c r="F474" s="96" t="s">
        <v>63</v>
      </c>
      <c r="G474" s="100">
        <f t="shared" si="9"/>
        <v>100000</v>
      </c>
      <c r="H474" s="100">
        <f t="shared" si="9"/>
        <v>150000</v>
      </c>
      <c r="I474" s="100">
        <f t="shared" si="9"/>
        <v>200000</v>
      </c>
      <c r="J474" s="100">
        <f t="shared" si="9"/>
        <v>250000</v>
      </c>
      <c r="K474" s="100">
        <f t="shared" si="9"/>
        <v>300000</v>
      </c>
      <c r="L474" s="102">
        <f t="shared" si="9"/>
        <v>1000000</v>
      </c>
    </row>
    <row r="475" spans="2:12" ht="22.5">
      <c r="B475" s="192"/>
      <c r="C475" s="193"/>
      <c r="D475" s="194"/>
      <c r="E475" s="95" t="s">
        <v>56</v>
      </c>
      <c r="F475" s="96" t="s">
        <v>63</v>
      </c>
      <c r="G475" s="100">
        <f t="shared" si="9"/>
        <v>150000</v>
      </c>
      <c r="H475" s="100">
        <f t="shared" si="9"/>
        <v>200000</v>
      </c>
      <c r="I475" s="100">
        <f t="shared" si="9"/>
        <v>250000</v>
      </c>
      <c r="J475" s="100">
        <f t="shared" si="9"/>
        <v>300000</v>
      </c>
      <c r="K475" s="100">
        <f t="shared" si="9"/>
        <v>350000</v>
      </c>
      <c r="L475" s="102">
        <f t="shared" si="9"/>
        <v>1250000</v>
      </c>
    </row>
    <row r="476" spans="2:12" ht="43.5">
      <c r="B476" s="192"/>
      <c r="C476" s="193"/>
      <c r="D476" s="194"/>
      <c r="E476" s="95" t="s">
        <v>57</v>
      </c>
      <c r="F476" s="96" t="s">
        <v>63</v>
      </c>
      <c r="G476" s="100">
        <f t="shared" si="9"/>
        <v>40000</v>
      </c>
      <c r="H476" s="100">
        <f t="shared" si="9"/>
        <v>50000</v>
      </c>
      <c r="I476" s="100">
        <f t="shared" si="9"/>
        <v>60000</v>
      </c>
      <c r="J476" s="100">
        <f t="shared" si="9"/>
        <v>70000</v>
      </c>
      <c r="K476" s="100">
        <f t="shared" si="9"/>
        <v>80000</v>
      </c>
      <c r="L476" s="102">
        <f t="shared" si="9"/>
        <v>300000</v>
      </c>
    </row>
    <row r="477" spans="2:12" ht="22.5">
      <c r="B477" s="192"/>
      <c r="C477" s="193"/>
      <c r="D477" s="194"/>
      <c r="E477" s="95" t="s">
        <v>58</v>
      </c>
      <c r="F477" s="96" t="s">
        <v>65</v>
      </c>
      <c r="G477" s="100">
        <f t="shared" si="9"/>
        <v>1450000</v>
      </c>
      <c r="H477" s="100">
        <f t="shared" si="9"/>
        <v>2000000</v>
      </c>
      <c r="I477" s="100">
        <f t="shared" si="9"/>
        <v>2550000</v>
      </c>
      <c r="J477" s="100">
        <f t="shared" si="9"/>
        <v>3100000</v>
      </c>
      <c r="K477" s="100">
        <f t="shared" si="9"/>
        <v>3650000</v>
      </c>
      <c r="L477" s="102">
        <f t="shared" si="9"/>
        <v>12750000</v>
      </c>
    </row>
    <row r="478" spans="2:12" ht="22.5">
      <c r="B478" s="192"/>
      <c r="C478" s="193"/>
      <c r="D478" s="194"/>
      <c r="E478" s="95" t="s">
        <v>59</v>
      </c>
      <c r="F478" s="96" t="s">
        <v>63</v>
      </c>
      <c r="G478" s="100">
        <f t="shared" si="9"/>
        <v>400000</v>
      </c>
      <c r="H478" s="100">
        <f t="shared" si="9"/>
        <v>450000</v>
      </c>
      <c r="I478" s="100">
        <f t="shared" si="9"/>
        <v>500000</v>
      </c>
      <c r="J478" s="100">
        <f t="shared" si="9"/>
        <v>550000</v>
      </c>
      <c r="K478" s="100">
        <f t="shared" si="9"/>
        <v>550000</v>
      </c>
      <c r="L478" s="102">
        <f t="shared" si="9"/>
        <v>2450000</v>
      </c>
    </row>
    <row r="479" spans="2:12" ht="22.5">
      <c r="B479" s="192"/>
      <c r="C479" s="193"/>
      <c r="D479" s="194"/>
      <c r="E479" s="95" t="s">
        <v>60</v>
      </c>
      <c r="F479" s="96" t="s">
        <v>63</v>
      </c>
      <c r="G479" s="100">
        <f t="shared" si="9"/>
        <v>15000000</v>
      </c>
      <c r="H479" s="100">
        <f t="shared" si="9"/>
        <v>15000000</v>
      </c>
      <c r="I479" s="100">
        <f t="shared" si="9"/>
        <v>15000000</v>
      </c>
      <c r="J479" s="100">
        <f t="shared" si="9"/>
        <v>15000000</v>
      </c>
      <c r="K479" s="100">
        <f t="shared" si="9"/>
        <v>15000000</v>
      </c>
      <c r="L479" s="102">
        <f t="shared" si="9"/>
        <v>75000000</v>
      </c>
    </row>
    <row r="480" spans="2:12" ht="22.5">
      <c r="B480" s="192"/>
      <c r="C480" s="193"/>
      <c r="D480" s="194"/>
      <c r="E480" s="95" t="s">
        <v>61</v>
      </c>
      <c r="F480" s="96" t="s">
        <v>66</v>
      </c>
      <c r="G480" s="100">
        <f t="shared" si="9"/>
        <v>7</v>
      </c>
      <c r="H480" s="100">
        <f t="shared" si="9"/>
        <v>10</v>
      </c>
      <c r="I480" s="100">
        <f t="shared" si="9"/>
        <v>14</v>
      </c>
      <c r="J480" s="100">
        <f t="shared" si="9"/>
        <v>19</v>
      </c>
      <c r="K480" s="100">
        <f t="shared" si="9"/>
        <v>24</v>
      </c>
      <c r="L480" s="102">
        <f t="shared" si="9"/>
        <v>74</v>
      </c>
    </row>
    <row r="481" spans="2:12" ht="23.25" thickBot="1">
      <c r="B481" s="195"/>
      <c r="C481" s="196"/>
      <c r="D481" s="197"/>
      <c r="E481" s="97" t="s">
        <v>62</v>
      </c>
      <c r="F481" s="98" t="s">
        <v>67</v>
      </c>
      <c r="G481" s="103">
        <f t="shared" si="9"/>
        <v>500</v>
      </c>
      <c r="H481" s="103">
        <f t="shared" si="9"/>
        <v>600</v>
      </c>
      <c r="I481" s="103">
        <f t="shared" si="9"/>
        <v>700</v>
      </c>
      <c r="J481" s="103">
        <f t="shared" si="9"/>
        <v>800</v>
      </c>
      <c r="K481" s="103">
        <f t="shared" si="9"/>
        <v>900</v>
      </c>
      <c r="L481" s="104">
        <f t="shared" si="9"/>
        <v>3500</v>
      </c>
    </row>
    <row r="482" spans="2:12" ht="15.75" thickTop="1"/>
  </sheetData>
  <mergeCells count="73">
    <mergeCell ref="C426:D439"/>
    <mergeCell ref="C440:D453"/>
    <mergeCell ref="C454:D467"/>
    <mergeCell ref="C356:D369"/>
    <mergeCell ref="C370:D383"/>
    <mergeCell ref="C384:D397"/>
    <mergeCell ref="C398:D411"/>
    <mergeCell ref="C412:D425"/>
    <mergeCell ref="C286:D299"/>
    <mergeCell ref="C300:D313"/>
    <mergeCell ref="C314:D327"/>
    <mergeCell ref="C328:D341"/>
    <mergeCell ref="C342:D355"/>
    <mergeCell ref="C216:D229"/>
    <mergeCell ref="C230:D243"/>
    <mergeCell ref="C244:D257"/>
    <mergeCell ref="C258:D271"/>
    <mergeCell ref="C272:D285"/>
    <mergeCell ref="C146:D159"/>
    <mergeCell ref="C160:D173"/>
    <mergeCell ref="C174:D187"/>
    <mergeCell ref="C188:D201"/>
    <mergeCell ref="C202:D215"/>
    <mergeCell ref="C76:D89"/>
    <mergeCell ref="C90:D103"/>
    <mergeCell ref="C104:D117"/>
    <mergeCell ref="C118:D131"/>
    <mergeCell ref="C132:D145"/>
    <mergeCell ref="C62:D75"/>
    <mergeCell ref="C34:D47"/>
    <mergeCell ref="C2:L2"/>
    <mergeCell ref="C4:D5"/>
    <mergeCell ref="E4:E5"/>
    <mergeCell ref="F4:F5"/>
    <mergeCell ref="G4:L4"/>
    <mergeCell ref="C6:D19"/>
    <mergeCell ref="C20:D33"/>
    <mergeCell ref="B4:B5"/>
    <mergeCell ref="B468:D481"/>
    <mergeCell ref="B454:B467"/>
    <mergeCell ref="B440:B453"/>
    <mergeCell ref="B426:B439"/>
    <mergeCell ref="B412:B425"/>
    <mergeCell ref="B398:B411"/>
    <mergeCell ref="B384:B397"/>
    <mergeCell ref="B370:B383"/>
    <mergeCell ref="B356:B369"/>
    <mergeCell ref="B342:B355"/>
    <mergeCell ref="B328:B341"/>
    <mergeCell ref="B314:B327"/>
    <mergeCell ref="B300:B313"/>
    <mergeCell ref="B286:B299"/>
    <mergeCell ref="C48:D61"/>
    <mergeCell ref="B272:B285"/>
    <mergeCell ref="B258:B271"/>
    <mergeCell ref="B244:B257"/>
    <mergeCell ref="B230:B243"/>
    <mergeCell ref="B216:B229"/>
    <mergeCell ref="B202:B215"/>
    <mergeCell ref="B188:B201"/>
    <mergeCell ref="B174:B187"/>
    <mergeCell ref="B160:B173"/>
    <mergeCell ref="B146:B159"/>
    <mergeCell ref="B132:B145"/>
    <mergeCell ref="B118:B131"/>
    <mergeCell ref="B104:B117"/>
    <mergeCell ref="B90:B103"/>
    <mergeCell ref="B76:B89"/>
    <mergeCell ref="B62:B75"/>
    <mergeCell ref="B48:B61"/>
    <mergeCell ref="B34:B47"/>
    <mergeCell ref="B20:B33"/>
    <mergeCell ref="B6:B19"/>
  </mergeCells>
  <printOptions horizontalCentered="1" verticalCentered="1"/>
  <pageMargins left="0.25" right="0.25" top="0.75" bottom="0.75" header="0.3" footer="0.3"/>
  <pageSetup paperSize="9" scale="4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کاهش فرسایش خاک</vt:lpstr>
      <vt:lpstr>آبخیزداری</vt:lpstr>
      <vt:lpstr>بیابانزدایی</vt:lpstr>
      <vt:lpstr>مرتع</vt:lpstr>
      <vt:lpstr>آبخیزداری!Print_Area</vt:lpstr>
      <vt:lpstr>بیابانزدایی!Print_Area</vt:lpstr>
      <vt:lpstr>'کاهش فرسایش خاک'!Print_Area</vt:lpstr>
      <vt:lpstr>مرتع!Print_Area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Noushin Amini</dc:creator>
  <cp:lastModifiedBy>sepideh abdolahi</cp:lastModifiedBy>
  <cp:lastPrinted>2024-12-01T09:07:37Z</cp:lastPrinted>
  <dcterms:created xsi:type="dcterms:W3CDTF">2024-07-08T05:20:49Z</dcterms:created>
  <dcterms:modified xsi:type="dcterms:W3CDTF">2025-03-12T08:07:31Z</dcterms:modified>
</cp:coreProperties>
</file>